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NE\2021\Horky nad Jizerou\Rozpočet\Měsíční report provedených prací\"/>
    </mc:Choice>
  </mc:AlternateContent>
  <xr:revisionPtr revIDLastSave="0" documentId="13_ncr:1_{C38085A4-2363-4B90-B9FB-3B5361882215}" xr6:coauthVersionLast="46" xr6:coauthVersionMax="46" xr10:uidLastSave="{00000000-0000-0000-0000-000000000000}"/>
  <bookViews>
    <workbookView xWindow="-120" yWindow="-120" windowWidth="20730" windowHeight="11160" xr2:uid="{98AF2015-A3B6-4521-A1B9-1E8D162FFB85}"/>
  </bookViews>
  <sheets>
    <sheet name="Stavební Čás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K52" i="1"/>
  <c r="K53" i="1"/>
  <c r="D61" i="1"/>
  <c r="K57" i="1"/>
  <c r="M57" i="1" s="1"/>
  <c r="K58" i="1"/>
  <c r="M58" i="1" s="1"/>
  <c r="K59" i="1"/>
  <c r="M59" i="1" s="1"/>
  <c r="K60" i="1"/>
  <c r="M60" i="1" s="1"/>
  <c r="D53" i="1"/>
  <c r="D52" i="1"/>
  <c r="D45" i="1"/>
  <c r="I45" i="1"/>
  <c r="K43" i="1"/>
  <c r="M43" i="1" s="1"/>
  <c r="K44" i="1"/>
  <c r="M44" i="1" s="1"/>
  <c r="G45" i="1"/>
  <c r="I40" i="1"/>
  <c r="K29" i="1"/>
  <c r="M29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D40" i="1"/>
  <c r="K56" i="1"/>
  <c r="M56" i="1" s="1"/>
  <c r="I61" i="1"/>
  <c r="K51" i="1"/>
  <c r="I54" i="1"/>
  <c r="G54" i="1"/>
  <c r="K48" i="1"/>
  <c r="K47" i="1"/>
  <c r="M47" i="1" s="1"/>
  <c r="K42" i="1"/>
  <c r="M42" i="1" s="1"/>
  <c r="M45" i="1" s="1"/>
  <c r="K17" i="1"/>
  <c r="M17" i="1" s="1"/>
  <c r="B13" i="1"/>
  <c r="D54" i="1" l="1"/>
  <c r="M61" i="1"/>
  <c r="M53" i="1"/>
  <c r="K45" i="1"/>
  <c r="M52" i="1"/>
  <c r="I49" i="1"/>
  <c r="K40" i="1"/>
  <c r="M40" i="1"/>
  <c r="K49" i="1"/>
  <c r="G49" i="1"/>
  <c r="M48" i="1"/>
  <c r="M49" i="1" s="1"/>
  <c r="G61" i="1"/>
  <c r="G40" i="1"/>
  <c r="M51" i="1"/>
  <c r="K61" i="1"/>
  <c r="M54" i="1" l="1"/>
  <c r="K54" i="1"/>
</calcChain>
</file>

<file path=xl/sharedStrings.xml><?xml version="1.0" encoding="utf-8"?>
<sst xmlns="http://schemas.openxmlformats.org/spreadsheetml/2006/main" count="117" uniqueCount="77">
  <si>
    <t>Zhotovitel:</t>
  </si>
  <si>
    <t>Objednatel:</t>
  </si>
  <si>
    <t>IČO:</t>
  </si>
  <si>
    <t>DIČ:</t>
  </si>
  <si>
    <t xml:space="preserve">peněžní ústav: </t>
  </si>
  <si>
    <t xml:space="preserve">číslo účtu: </t>
  </si>
  <si>
    <t xml:space="preserve">Název a číslo stavby: </t>
  </si>
  <si>
    <t>Od začátku stavby</t>
  </si>
  <si>
    <t>Číslo a název objektu</t>
  </si>
  <si>
    <t>MJ</t>
  </si>
  <si>
    <t>Jednotek</t>
  </si>
  <si>
    <t>Množství celkem</t>
  </si>
  <si>
    <t>Zemní a montážní práce</t>
  </si>
  <si>
    <t>množství</t>
  </si>
  <si>
    <t>Kanalizace</t>
  </si>
  <si>
    <t>m</t>
  </si>
  <si>
    <t>Celkem kanalizace</t>
  </si>
  <si>
    <t>Přípojky kanalizace</t>
  </si>
  <si>
    <t>Celkem přípojky</t>
  </si>
  <si>
    <t>Celkem vodovod</t>
  </si>
  <si>
    <t>Čerpací šachty</t>
  </si>
  <si>
    <t>Domovní čerapačky</t>
  </si>
  <si>
    <t>ČS 2</t>
  </si>
  <si>
    <t>Elektro přípojka pro ČS 2</t>
  </si>
  <si>
    <t>Celkem čerpačky</t>
  </si>
  <si>
    <t>Komunikace</t>
  </si>
  <si>
    <t>Pokládka zámkové dlažby</t>
  </si>
  <si>
    <t>m2</t>
  </si>
  <si>
    <t>Rozebrání + položení panelů</t>
  </si>
  <si>
    <t>Celkem Komunikace</t>
  </si>
  <si>
    <t>Stoka B1a4</t>
  </si>
  <si>
    <t>Stoka B1a2</t>
  </si>
  <si>
    <t>Stoka  B1 a 1a</t>
  </si>
  <si>
    <t>Stoka B1a</t>
  </si>
  <si>
    <t>Stoka B1a3</t>
  </si>
  <si>
    <t>Stoka B1a1</t>
  </si>
  <si>
    <t>Stoka B1</t>
  </si>
  <si>
    <t>Stoka B1C</t>
  </si>
  <si>
    <t>Stoka B1b</t>
  </si>
  <si>
    <t>Stoka B3</t>
  </si>
  <si>
    <t>Stoka A4</t>
  </si>
  <si>
    <t>Stoka A4a</t>
  </si>
  <si>
    <t>Stoka A5</t>
  </si>
  <si>
    <t>Stoka A3</t>
  </si>
  <si>
    <t>Stoka A2</t>
  </si>
  <si>
    <t>Stoka A1</t>
  </si>
  <si>
    <t>Měsíční report</t>
  </si>
  <si>
    <t>Celkem zhotoveno</t>
  </si>
  <si>
    <t>Zbývá dokončit</t>
  </si>
  <si>
    <t>Stoka B DN 250</t>
  </si>
  <si>
    <t>Stoka B DN 400</t>
  </si>
  <si>
    <t>Stoka B DN LT 200</t>
  </si>
  <si>
    <t>Stoka A DN 250</t>
  </si>
  <si>
    <t>Stoka A DN 400</t>
  </si>
  <si>
    <t>Stoka A DN LT 200</t>
  </si>
  <si>
    <t>Stoka B2</t>
  </si>
  <si>
    <t>Přípojky  kanalizace DN 150</t>
  </si>
  <si>
    <t>Přípojky kanalizace tlakové  50</t>
  </si>
  <si>
    <t>Přípojky kanalizace tlakové  40</t>
  </si>
  <si>
    <t>Přeložky</t>
  </si>
  <si>
    <t>Řady  vodovod - litina</t>
  </si>
  <si>
    <t>Kabeláže Cetin</t>
  </si>
  <si>
    <t>M2</t>
  </si>
  <si>
    <t>Opravy povrchů asfaltových MK 6 cm</t>
  </si>
  <si>
    <t>Opravy povrchů asfaltových SUS ACL</t>
  </si>
  <si>
    <t>Opravy povrchů asfaltových SUS ACO</t>
  </si>
  <si>
    <t>Obec Horky nad Jizerou</t>
  </si>
  <si>
    <t>Horky nad Jizerou 93</t>
  </si>
  <si>
    <t>294 73</t>
  </si>
  <si>
    <t>00237795</t>
  </si>
  <si>
    <t>VPK Suchý s.r.o.</t>
  </si>
  <si>
    <t>Komenského nám. 12</t>
  </si>
  <si>
    <t>281 44   Zásmuky</t>
  </si>
  <si>
    <t>Společnost Horky</t>
  </si>
  <si>
    <t>Správce společnosti</t>
  </si>
  <si>
    <t>2708501</t>
  </si>
  <si>
    <t>CZ27085201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</si>
</sst>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Kč&quot;_-;\-* #,##0.00&quot; Kč&quot;_-;_-* \-??&quot; Kč&quot;_-;_-@_-"/>
  </numFmts>
  <fonts count="36" x14ac:knownFonts="1">
    <font>
      <sz val="10"/>
      <name val="Arial"/>
      <charset val="238"/>
    </font>
    <font>
      <b/>
      <sz val="14"/>
      <name val="Times New Roman CE"/>
      <family val="1"/>
      <charset val="238"/>
    </font>
    <font>
      <sz val="14"/>
      <name val="Arial"/>
      <family val="2"/>
      <charset val="238"/>
    </font>
    <font>
      <sz val="14"/>
      <name val="Times New Roman CE"/>
      <family val="1"/>
      <charset val="238"/>
    </font>
    <font>
      <b/>
      <u/>
      <sz val="18"/>
      <color indexed="58"/>
      <name val="Times New Roman CE"/>
      <family val="1"/>
      <charset val="238"/>
    </font>
    <font>
      <b/>
      <i/>
      <sz val="18"/>
      <name val="Times New Roman CE"/>
      <charset val="238"/>
    </font>
    <font>
      <sz val="18"/>
      <name val="Times New Roman CE"/>
      <family val="1"/>
      <charset val="238"/>
    </font>
    <font>
      <b/>
      <i/>
      <sz val="18"/>
      <name val="Times New Roman CE"/>
      <family val="1"/>
      <charset val="238"/>
    </font>
    <font>
      <sz val="18"/>
      <name val="Arial"/>
      <family val="2"/>
      <charset val="238"/>
    </font>
    <font>
      <b/>
      <sz val="18"/>
      <name val="Times New Roman CE"/>
      <family val="1"/>
      <charset val="238"/>
    </font>
    <font>
      <i/>
      <sz val="18"/>
      <name val="Times New Roman CE"/>
      <family val="1"/>
      <charset val="238"/>
    </font>
    <font>
      <b/>
      <sz val="18"/>
      <name val="Times New Roman CE"/>
      <charset val="238"/>
    </font>
    <font>
      <sz val="10"/>
      <name val="Arial CE"/>
      <family val="2"/>
      <charset val="238"/>
    </font>
    <font>
      <sz val="18"/>
      <name val="Arial CE"/>
      <family val="2"/>
      <charset val="238"/>
    </font>
    <font>
      <b/>
      <sz val="18"/>
      <name val="Arial CE"/>
      <family val="2"/>
      <charset val="238"/>
    </font>
    <font>
      <b/>
      <i/>
      <sz val="14"/>
      <color theme="1"/>
      <name val="Times New Roman CE"/>
      <family val="1"/>
      <charset val="238"/>
    </font>
    <font>
      <sz val="16"/>
      <name val="Arial"/>
      <family val="2"/>
      <charset val="238"/>
    </font>
    <font>
      <sz val="14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8"/>
      <name val="Arial"/>
      <charset val="238"/>
    </font>
    <font>
      <b/>
      <sz val="20"/>
      <name val="Times New Roman CE"/>
      <charset val="238"/>
    </font>
    <font>
      <sz val="20"/>
      <name val="Times New Roman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sz val="20"/>
      <name val="Arial CE"/>
      <family val="2"/>
      <charset val="238"/>
    </font>
    <font>
      <sz val="14"/>
      <name val="Arial CE"/>
      <family val="2"/>
      <charset val="238"/>
    </font>
    <font>
      <b/>
      <i/>
      <sz val="20"/>
      <color theme="1"/>
      <name val="Times New Roman CE"/>
      <family val="1"/>
      <charset val="238"/>
    </font>
    <font>
      <sz val="20"/>
      <name val="Arial"/>
      <family val="2"/>
      <charset val="238"/>
    </font>
    <font>
      <i/>
      <sz val="20"/>
      <name val="Times New Roman CE"/>
      <charset val="238"/>
    </font>
    <font>
      <sz val="20"/>
      <name val="Times New Roman CE"/>
      <charset val="238"/>
    </font>
    <font>
      <b/>
      <i/>
      <sz val="20"/>
      <name val="Times New Roman CE"/>
      <charset val="238"/>
    </font>
    <font>
      <b/>
      <sz val="22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Times New Roman CE"/>
      <charset val="238"/>
    </font>
    <font>
      <b/>
      <sz val="18"/>
      <name val="Arial"/>
      <family val="2"/>
      <charset val="238"/>
    </font>
    <font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8"/>
      </right>
      <top style="double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2" fillId="0" borderId="0"/>
    <xf numFmtId="165" fontId="12" fillId="0" borderId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1" xfId="0" applyFont="1" applyBorder="1"/>
    <xf numFmtId="0" fontId="7" fillId="0" borderId="2" xfId="0" applyFont="1" applyBorder="1"/>
    <xf numFmtId="0" fontId="6" fillId="0" borderId="3" xfId="0" applyFont="1" applyBorder="1"/>
    <xf numFmtId="0" fontId="6" fillId="0" borderId="0" xfId="0" applyFont="1"/>
    <xf numFmtId="0" fontId="8" fillId="0" borderId="0" xfId="0" applyFont="1"/>
    <xf numFmtId="0" fontId="6" fillId="0" borderId="4" xfId="0" applyFont="1" applyBorder="1"/>
    <xf numFmtId="0" fontId="7" fillId="0" borderId="0" xfId="0" applyFont="1"/>
    <xf numFmtId="0" fontId="6" fillId="0" borderId="5" xfId="0" applyFont="1" applyBorder="1"/>
    <xf numFmtId="0" fontId="9" fillId="0" borderId="4" xfId="0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5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6" fillId="0" borderId="7" xfId="0" applyFont="1" applyBorder="1"/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9" fillId="0" borderId="9" xfId="0" applyFont="1" applyBorder="1"/>
    <xf numFmtId="49" fontId="10" fillId="0" borderId="10" xfId="0" applyNumberFormat="1" applyFont="1" applyBorder="1"/>
    <xf numFmtId="0" fontId="9" fillId="0" borderId="10" xfId="0" applyFont="1" applyBorder="1"/>
    <xf numFmtId="14" fontId="10" fillId="0" borderId="10" xfId="0" applyNumberFormat="1" applyFont="1" applyBorder="1"/>
    <xf numFmtId="0" fontId="6" fillId="0" borderId="11" xfId="0" applyFont="1" applyBorder="1"/>
    <xf numFmtId="0" fontId="11" fillId="3" borderId="2" xfId="0" applyFont="1" applyFill="1" applyBorder="1" applyAlignment="1">
      <alignment horizontal="centerContinuous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8" fillId="0" borderId="15" xfId="0" applyFont="1" applyBorder="1"/>
    <xf numFmtId="0" fontId="16" fillId="4" borderId="18" xfId="3" applyFont="1" applyFill="1" applyBorder="1"/>
    <xf numFmtId="0" fontId="16" fillId="4" borderId="19" xfId="3" applyFont="1" applyFill="1" applyBorder="1"/>
    <xf numFmtId="4" fontId="17" fillId="0" borderId="21" xfId="0" applyNumberFormat="1" applyFont="1" applyBorder="1"/>
    <xf numFmtId="4" fontId="3" fillId="0" borderId="21" xfId="0" applyNumberFormat="1" applyFont="1" applyBorder="1"/>
    <xf numFmtId="0" fontId="2" fillId="0" borderId="0" xfId="0" applyFont="1" applyAlignment="1">
      <alignment wrapText="1"/>
    </xf>
    <xf numFmtId="49" fontId="15" fillId="3" borderId="4" xfId="0" applyNumberFormat="1" applyFont="1" applyFill="1" applyBorder="1"/>
    <xf numFmtId="0" fontId="18" fillId="4" borderId="27" xfId="0" applyFont="1" applyFill="1" applyBorder="1"/>
    <xf numFmtId="0" fontId="18" fillId="4" borderId="28" xfId="0" applyFont="1" applyFill="1" applyBorder="1" applyAlignment="1"/>
    <xf numFmtId="49" fontId="20" fillId="0" borderId="21" xfId="0" applyNumberFormat="1" applyFont="1" applyBorder="1"/>
    <xf numFmtId="4" fontId="21" fillId="0" borderId="21" xfId="0" applyNumberFormat="1" applyFont="1" applyBorder="1"/>
    <xf numFmtId="4" fontId="22" fillId="0" borderId="21" xfId="0" applyNumberFormat="1" applyFont="1" applyBorder="1"/>
    <xf numFmtId="49" fontId="26" fillId="3" borderId="4" xfId="0" applyNumberFormat="1" applyFont="1" applyFill="1" applyBorder="1"/>
    <xf numFmtId="0" fontId="16" fillId="4" borderId="53" xfId="3" applyFont="1" applyFill="1" applyBorder="1"/>
    <xf numFmtId="0" fontId="16" fillId="4" borderId="54" xfId="3" applyFont="1" applyFill="1" applyBorder="1"/>
    <xf numFmtId="0" fontId="20" fillId="0" borderId="9" xfId="0" applyFont="1" applyBorder="1"/>
    <xf numFmtId="0" fontId="28" fillId="0" borderId="10" xfId="0" applyFont="1" applyBorder="1"/>
    <xf numFmtId="0" fontId="29" fillId="0" borderId="10" xfId="0" applyFont="1" applyBorder="1"/>
    <xf numFmtId="0" fontId="20" fillId="3" borderId="12" xfId="0" applyFont="1" applyFill="1" applyBorder="1" applyAlignment="1">
      <alignment horizontal="center"/>
    </xf>
    <xf numFmtId="49" fontId="30" fillId="0" borderId="4" xfId="0" applyNumberFormat="1" applyFont="1" applyBorder="1"/>
    <xf numFmtId="4" fontId="29" fillId="0" borderId="0" xfId="0" applyNumberFormat="1" applyFont="1"/>
    <xf numFmtId="4" fontId="20" fillId="0" borderId="0" xfId="0" applyNumberFormat="1" applyFont="1"/>
    <xf numFmtId="0" fontId="7" fillId="0" borderId="0" xfId="0" applyFont="1" applyBorder="1"/>
    <xf numFmtId="0" fontId="32" fillId="4" borderId="17" xfId="3" applyFont="1" applyFill="1" applyBorder="1" applyAlignment="1">
      <alignment wrapText="1"/>
    </xf>
    <xf numFmtId="0" fontId="32" fillId="4" borderId="25" xfId="3" applyFont="1" applyFill="1" applyBorder="1" applyAlignment="1">
      <alignment wrapText="1"/>
    </xf>
    <xf numFmtId="49" fontId="33" fillId="0" borderId="21" xfId="0" applyNumberFormat="1" applyFont="1" applyBorder="1"/>
    <xf numFmtId="49" fontId="11" fillId="0" borderId="21" xfId="0" applyNumberFormat="1" applyFont="1" applyBorder="1"/>
    <xf numFmtId="0" fontId="34" fillId="4" borderId="17" xfId="3" applyFont="1" applyFill="1" applyBorder="1"/>
    <xf numFmtId="0" fontId="8" fillId="4" borderId="17" xfId="3" applyFont="1" applyFill="1" applyBorder="1" applyAlignment="1">
      <alignment wrapText="1"/>
    </xf>
    <xf numFmtId="0" fontId="8" fillId="4" borderId="25" xfId="3" applyFont="1" applyFill="1" applyBorder="1" applyAlignment="1">
      <alignment wrapText="1"/>
    </xf>
    <xf numFmtId="0" fontId="34" fillId="4" borderId="25" xfId="3" applyFont="1" applyFill="1" applyBorder="1"/>
    <xf numFmtId="0" fontId="34" fillId="4" borderId="26" xfId="3" applyFont="1" applyFill="1" applyBorder="1"/>
    <xf numFmtId="49" fontId="15" fillId="3" borderId="56" xfId="0" applyNumberFormat="1" applyFont="1" applyFill="1" applyBorder="1"/>
    <xf numFmtId="0" fontId="25" fillId="0" borderId="29" xfId="2" applyFont="1" applyBorder="1" applyAlignment="1">
      <alignment horizontal="center"/>
    </xf>
    <xf numFmtId="0" fontId="25" fillId="0" borderId="15" xfId="2" applyFont="1" applyBorder="1" applyAlignment="1">
      <alignment horizontal="center"/>
    </xf>
    <xf numFmtId="0" fontId="25" fillId="0" borderId="16" xfId="2" applyFont="1" applyBorder="1" applyAlignment="1">
      <alignment horizontal="center"/>
    </xf>
    <xf numFmtId="49" fontId="26" fillId="3" borderId="4" xfId="0" applyNumberFormat="1" applyFont="1" applyFill="1" applyBorder="1"/>
    <xf numFmtId="0" fontId="27" fillId="0" borderId="0" xfId="0" applyFont="1"/>
    <xf numFmtId="0" fontId="27" fillId="0" borderId="15" xfId="0" applyFont="1" applyBorder="1"/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16" fillId="4" borderId="19" xfId="3" applyNumberFormat="1" applyFont="1" applyFill="1" applyBorder="1" applyAlignment="1">
      <alignment horizontal="right"/>
    </xf>
    <xf numFmtId="164" fontId="16" fillId="4" borderId="20" xfId="3" applyNumberFormat="1" applyFont="1" applyFill="1" applyBorder="1" applyAlignment="1">
      <alignment horizontal="right"/>
    </xf>
    <xf numFmtId="2" fontId="25" fillId="0" borderId="16" xfId="2" applyNumberFormat="1" applyFont="1" applyBorder="1" applyAlignment="1">
      <alignment horizontal="center"/>
    </xf>
    <xf numFmtId="2" fontId="25" fillId="0" borderId="15" xfId="2" applyNumberFormat="1" applyFont="1" applyBorder="1" applyAlignment="1">
      <alignment horizontal="center"/>
    </xf>
    <xf numFmtId="0" fontId="14" fillId="0" borderId="30" xfId="2" applyFont="1" applyBorder="1" applyAlignment="1">
      <alignment horizontal="center"/>
    </xf>
    <xf numFmtId="0" fontId="14" fillId="0" borderId="31" xfId="2" applyFont="1" applyBorder="1" applyAlignment="1">
      <alignment horizontal="center"/>
    </xf>
    <xf numFmtId="2" fontId="25" fillId="0" borderId="35" xfId="2" applyNumberFormat="1" applyFont="1" applyBorder="1" applyAlignment="1">
      <alignment horizontal="center"/>
    </xf>
    <xf numFmtId="2" fontId="25" fillId="0" borderId="34" xfId="2" applyNumberFormat="1" applyFont="1" applyBorder="1" applyAlignment="1">
      <alignment horizontal="center"/>
    </xf>
    <xf numFmtId="164" fontId="16" fillId="4" borderId="50" xfId="3" applyNumberFormat="1" applyFont="1" applyFill="1" applyBorder="1" applyAlignment="1">
      <alignment horizontal="right"/>
    </xf>
    <xf numFmtId="164" fontId="16" fillId="4" borderId="51" xfId="3" applyNumberFormat="1" applyFont="1" applyFill="1" applyBorder="1" applyAlignment="1">
      <alignment horizontal="right"/>
    </xf>
    <xf numFmtId="164" fontId="16" fillId="4" borderId="55" xfId="3" applyNumberFormat="1" applyFont="1" applyFill="1" applyBorder="1" applyAlignment="1">
      <alignment horizontal="right"/>
    </xf>
    <xf numFmtId="164" fontId="16" fillId="4" borderId="56" xfId="3" applyNumberFormat="1" applyFont="1" applyFill="1" applyBorder="1" applyAlignment="1">
      <alignment horizontal="right"/>
    </xf>
    <xf numFmtId="164" fontId="16" fillId="4" borderId="57" xfId="3" applyNumberFormat="1" applyFont="1" applyFill="1" applyBorder="1" applyAlignment="1">
      <alignment horizontal="right"/>
    </xf>
    <xf numFmtId="164" fontId="16" fillId="4" borderId="58" xfId="3" applyNumberFormat="1" applyFont="1" applyFill="1" applyBorder="1" applyAlignment="1">
      <alignment horizontal="right"/>
    </xf>
    <xf numFmtId="0" fontId="25" fillId="0" borderId="45" xfId="2" applyFont="1" applyBorder="1" applyAlignment="1">
      <alignment horizontal="right"/>
    </xf>
    <xf numFmtId="0" fontId="25" fillId="0" borderId="46" xfId="2" applyFont="1" applyBorder="1" applyAlignment="1">
      <alignment horizontal="right"/>
    </xf>
    <xf numFmtId="0" fontId="25" fillId="0" borderId="16" xfId="2" applyFont="1" applyBorder="1" applyAlignment="1">
      <alignment horizontal="right"/>
    </xf>
    <xf numFmtId="0" fontId="25" fillId="0" borderId="15" xfId="2" applyFont="1" applyBorder="1" applyAlignment="1">
      <alignment horizontal="right"/>
    </xf>
    <xf numFmtId="4" fontId="23" fillId="0" borderId="32" xfId="0" applyNumberFormat="1" applyFont="1" applyBorder="1" applyAlignment="1">
      <alignment horizontal="right"/>
    </xf>
    <xf numFmtId="4" fontId="23" fillId="0" borderId="22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0" fontId="24" fillId="0" borderId="23" xfId="2" applyFont="1" applyBorder="1" applyAlignment="1">
      <alignment horizontal="right"/>
    </xf>
    <xf numFmtId="0" fontId="24" fillId="0" borderId="24" xfId="2" applyFont="1" applyBorder="1" applyAlignment="1">
      <alignment horizontal="right"/>
    </xf>
    <xf numFmtId="2" fontId="24" fillId="0" borderId="24" xfId="2" applyNumberFormat="1" applyFont="1" applyBorder="1" applyAlignment="1">
      <alignment horizontal="right"/>
    </xf>
    <xf numFmtId="2" fontId="24" fillId="0" borderId="36" xfId="2" applyNumberFormat="1" applyFont="1" applyBorder="1" applyAlignment="1">
      <alignment horizontal="right"/>
    </xf>
    <xf numFmtId="0" fontId="25" fillId="0" borderId="23" xfId="2" applyFont="1" applyBorder="1" applyAlignment="1">
      <alignment horizontal="right"/>
    </xf>
    <xf numFmtId="0" fontId="25" fillId="0" borderId="36" xfId="2" applyFont="1" applyBorder="1" applyAlignment="1">
      <alignment horizontal="right"/>
    </xf>
    <xf numFmtId="0" fontId="25" fillId="0" borderId="44" xfId="2" applyFont="1" applyBorder="1" applyAlignment="1">
      <alignment horizontal="right"/>
    </xf>
    <xf numFmtId="0" fontId="25" fillId="0" borderId="33" xfId="2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1" fontId="16" fillId="4" borderId="37" xfId="3" applyNumberFormat="1" applyFont="1" applyFill="1" applyBorder="1" applyAlignment="1">
      <alignment horizontal="right"/>
    </xf>
    <xf numFmtId="1" fontId="16" fillId="4" borderId="38" xfId="3" applyNumberFormat="1" applyFont="1" applyFill="1" applyBorder="1" applyAlignment="1">
      <alignment horizontal="right"/>
    </xf>
    <xf numFmtId="1" fontId="16" fillId="4" borderId="39" xfId="3" applyNumberFormat="1" applyFont="1" applyFill="1" applyBorder="1" applyAlignment="1">
      <alignment horizontal="right"/>
    </xf>
    <xf numFmtId="1" fontId="16" fillId="4" borderId="9" xfId="3" applyNumberFormat="1" applyFont="1" applyFill="1" applyBorder="1" applyAlignment="1">
      <alignment horizontal="right"/>
    </xf>
    <xf numFmtId="1" fontId="16" fillId="4" borderId="10" xfId="3" applyNumberFormat="1" applyFont="1" applyFill="1" applyBorder="1" applyAlignment="1">
      <alignment horizontal="right"/>
    </xf>
    <xf numFmtId="1" fontId="16" fillId="4" borderId="40" xfId="3" applyNumberFormat="1" applyFont="1" applyFill="1" applyBorder="1" applyAlignment="1">
      <alignment horizontal="right"/>
    </xf>
    <xf numFmtId="2" fontId="16" fillId="4" borderId="37" xfId="3" applyNumberFormat="1" applyFont="1" applyFill="1" applyBorder="1" applyAlignment="1">
      <alignment horizontal="right"/>
    </xf>
    <xf numFmtId="2" fontId="16" fillId="4" borderId="38" xfId="3" applyNumberFormat="1" applyFont="1" applyFill="1" applyBorder="1" applyAlignment="1">
      <alignment horizontal="right"/>
    </xf>
    <xf numFmtId="2" fontId="16" fillId="4" borderId="39" xfId="3" applyNumberFormat="1" applyFont="1" applyFill="1" applyBorder="1" applyAlignment="1">
      <alignment horizontal="right"/>
    </xf>
    <xf numFmtId="2" fontId="16" fillId="4" borderId="9" xfId="3" applyNumberFormat="1" applyFont="1" applyFill="1" applyBorder="1" applyAlignment="1">
      <alignment horizontal="right"/>
    </xf>
    <xf numFmtId="2" fontId="16" fillId="4" borderId="10" xfId="3" applyNumberFormat="1" applyFont="1" applyFill="1" applyBorder="1" applyAlignment="1">
      <alignment horizontal="right"/>
    </xf>
    <xf numFmtId="2" fontId="16" fillId="4" borderId="40" xfId="3" applyNumberFormat="1" applyFont="1" applyFill="1" applyBorder="1" applyAlignment="1">
      <alignment horizontal="right"/>
    </xf>
    <xf numFmtId="2" fontId="16" fillId="4" borderId="41" xfId="3" applyNumberFormat="1" applyFont="1" applyFill="1" applyBorder="1" applyAlignment="1">
      <alignment horizontal="right"/>
    </xf>
    <xf numFmtId="2" fontId="16" fillId="4" borderId="42" xfId="3" applyNumberFormat="1" applyFont="1" applyFill="1" applyBorder="1" applyAlignment="1">
      <alignment horizontal="right"/>
    </xf>
    <xf numFmtId="2" fontId="16" fillId="4" borderId="43" xfId="3" applyNumberFormat="1" applyFont="1" applyFill="1" applyBorder="1" applyAlignment="1">
      <alignment horizontal="right"/>
    </xf>
    <xf numFmtId="2" fontId="16" fillId="4" borderId="50" xfId="3" applyNumberFormat="1" applyFont="1" applyFill="1" applyBorder="1" applyAlignment="1">
      <alignment horizontal="right"/>
    </xf>
    <xf numFmtId="2" fontId="16" fillId="4" borderId="51" xfId="3" applyNumberFormat="1" applyFont="1" applyFill="1" applyBorder="1" applyAlignment="1">
      <alignment horizontal="right"/>
    </xf>
    <xf numFmtId="2" fontId="16" fillId="4" borderId="52" xfId="3" applyNumberFormat="1" applyFont="1" applyFill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0" fontId="25" fillId="0" borderId="35" xfId="2" applyFont="1" applyBorder="1" applyAlignment="1">
      <alignment horizontal="right"/>
    </xf>
    <xf numFmtId="0" fontId="25" fillId="0" borderId="34" xfId="2" applyFont="1" applyBorder="1" applyAlignment="1">
      <alignment horizontal="right"/>
    </xf>
    <xf numFmtId="1" fontId="16" fillId="4" borderId="6" xfId="3" applyNumberFormat="1" applyFont="1" applyFill="1" applyBorder="1" applyAlignment="1">
      <alignment horizontal="right"/>
    </xf>
    <xf numFmtId="1" fontId="16" fillId="4" borderId="7" xfId="3" applyNumberFormat="1" applyFont="1" applyFill="1" applyBorder="1" applyAlignment="1">
      <alignment horizontal="right"/>
    </xf>
    <xf numFmtId="1" fontId="16" fillId="4" borderId="48" xfId="3" applyNumberFormat="1" applyFont="1" applyFill="1" applyBorder="1" applyAlignment="1">
      <alignment horizontal="right"/>
    </xf>
    <xf numFmtId="1" fontId="16" fillId="4" borderId="19" xfId="3" applyNumberFormat="1" applyFont="1" applyFill="1" applyBorder="1" applyAlignment="1">
      <alignment horizontal="right"/>
    </xf>
    <xf numFmtId="1" fontId="16" fillId="4" borderId="49" xfId="3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20" fillId="3" borderId="3" xfId="0" applyFont="1" applyFill="1" applyBorder="1" applyAlignment="1">
      <alignment horizontal="right"/>
    </xf>
    <xf numFmtId="0" fontId="31" fillId="0" borderId="2" xfId="0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1" fontId="16" fillId="4" borderId="18" xfId="3" applyNumberFormat="1" applyFont="1" applyFill="1" applyBorder="1" applyAlignment="1">
      <alignment horizontal="right"/>
    </xf>
    <xf numFmtId="1" fontId="16" fillId="4" borderId="47" xfId="3" applyNumberFormat="1" applyFont="1" applyFill="1" applyBorder="1" applyAlignment="1">
      <alignment horizontal="right"/>
    </xf>
    <xf numFmtId="0" fontId="35" fillId="0" borderId="16" xfId="2" applyFont="1" applyBorder="1" applyAlignment="1">
      <alignment horizontal="right"/>
    </xf>
    <xf numFmtId="0" fontId="35" fillId="0" borderId="15" xfId="2" applyFont="1" applyBorder="1" applyAlignment="1">
      <alignment horizontal="right"/>
    </xf>
    <xf numFmtId="0" fontId="35" fillId="0" borderId="35" xfId="2" applyFont="1" applyBorder="1" applyAlignment="1">
      <alignment horizontal="right"/>
    </xf>
    <xf numFmtId="0" fontId="35" fillId="0" borderId="34" xfId="2" applyFont="1" applyBorder="1" applyAlignment="1">
      <alignment horizontal="right"/>
    </xf>
    <xf numFmtId="0" fontId="35" fillId="0" borderId="23" xfId="2" applyFont="1" applyBorder="1" applyAlignment="1">
      <alignment horizontal="right"/>
    </xf>
    <xf numFmtId="0" fontId="35" fillId="0" borderId="36" xfId="2" applyFont="1" applyBorder="1" applyAlignment="1">
      <alignment horizontal="right"/>
    </xf>
    <xf numFmtId="0" fontId="35" fillId="0" borderId="44" xfId="2" applyFont="1" applyBorder="1" applyAlignment="1">
      <alignment horizontal="right"/>
    </xf>
    <xf numFmtId="0" fontId="35" fillId="0" borderId="33" xfId="2" applyFont="1" applyBorder="1" applyAlignment="1">
      <alignment horizontal="right"/>
    </xf>
    <xf numFmtId="4" fontId="35" fillId="0" borderId="23" xfId="2" applyNumberFormat="1" applyFont="1" applyBorder="1" applyAlignment="1">
      <alignment horizontal="right"/>
    </xf>
    <xf numFmtId="4" fontId="35" fillId="0" borderId="36" xfId="2" applyNumberFormat="1" applyFont="1" applyBorder="1" applyAlignment="1">
      <alignment horizontal="right"/>
    </xf>
    <xf numFmtId="0" fontId="35" fillId="0" borderId="24" xfId="2" applyFont="1" applyBorder="1" applyAlignment="1">
      <alignment horizontal="right"/>
    </xf>
    <xf numFmtId="2" fontId="35" fillId="0" borderId="24" xfId="2" applyNumberFormat="1" applyFont="1" applyBorder="1" applyAlignment="1">
      <alignment horizontal="right"/>
    </xf>
    <xf numFmtId="2" fontId="35" fillId="0" borderId="36" xfId="2" applyNumberFormat="1" applyFont="1" applyBorder="1" applyAlignment="1">
      <alignment horizontal="right"/>
    </xf>
  </cellXfs>
  <cellStyles count="5">
    <cellStyle name="měny 2" xfId="4" xr:uid="{968A95D5-446D-4D01-86D0-3A65A467F708}"/>
    <cellStyle name="Normální" xfId="0" builtinId="0"/>
    <cellStyle name="normální 2" xfId="3" xr:uid="{7932F562-27DF-49C4-B4AB-B17E750430E2}"/>
    <cellStyle name="Normální 3" xfId="1" xr:uid="{3767FE27-3261-46FF-9867-3CE2492275FE}"/>
    <cellStyle name="normální_POL.XLS" xfId="2" xr:uid="{B0C3FAA3-3F3C-4F7A-A8EC-F29A2F478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NE/2021/Horky%20nad%20Jizerou/P.D/Horky%20nad%20Jizerou/Fakturace%20%20Horky%20nad%20Jizer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Rekapitulace"/>
      <sheetName val="Stavební Část"/>
      <sheetName val="Ostatní"/>
    </sheetNames>
    <sheetDataSet>
      <sheetData sheetId="0"/>
      <sheetData sheetId="1">
        <row r="20">
          <cell r="B20" t="str">
            <v>Horky nad Jizerou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FE626-DCB9-4DA0-BF87-BF6385E264AD}">
  <sheetPr>
    <pageSetUpPr fitToPage="1"/>
  </sheetPr>
  <dimension ref="A1:N79"/>
  <sheetViews>
    <sheetView tabSelected="1" showWhiteSpace="0" view="pageLayout" topLeftCell="A17" zoomScale="40" zoomScaleNormal="55" zoomScalePageLayoutView="40" workbookViewId="0">
      <selection activeCell="D51" sqref="D51:F51"/>
    </sheetView>
  </sheetViews>
  <sheetFormatPr defaultRowHeight="18" x14ac:dyDescent="0.25"/>
  <cols>
    <col min="1" max="1" width="66.42578125" style="2" customWidth="1"/>
    <col min="2" max="2" width="23.42578125" style="2" customWidth="1"/>
    <col min="3" max="3" width="21.42578125" style="2" customWidth="1"/>
    <col min="4" max="5" width="24.7109375" style="2" customWidth="1"/>
    <col min="6" max="6" width="31" style="2" customWidth="1"/>
    <col min="7" max="7" width="18.5703125" style="2" customWidth="1"/>
    <col min="8" max="8" width="20.28515625" style="2" customWidth="1"/>
    <col min="9" max="9" width="18.5703125" style="2" customWidth="1"/>
    <col min="10" max="10" width="20.7109375" style="2" customWidth="1"/>
    <col min="11" max="11" width="21" style="2" customWidth="1"/>
    <col min="12" max="12" width="20.5703125" style="2" customWidth="1"/>
    <col min="13" max="13" width="18.5703125" style="2" customWidth="1"/>
    <col min="14" max="14" width="22" style="2" customWidth="1"/>
    <col min="15" max="16384" width="9.140625" style="2"/>
  </cols>
  <sheetData>
    <row r="1" spans="1:14" ht="18.75" x14ac:dyDescent="0.3">
      <c r="A1" s="3"/>
      <c r="B1" s="3"/>
      <c r="C1" s="1"/>
      <c r="D1" s="3"/>
      <c r="E1" s="4"/>
      <c r="F1" s="5"/>
      <c r="G1" s="3"/>
    </row>
    <row r="2" spans="1:14" ht="18.75" x14ac:dyDescent="0.3">
      <c r="A2" s="3"/>
      <c r="B2" s="3"/>
      <c r="C2" s="1"/>
      <c r="D2" s="3"/>
      <c r="E2" s="5"/>
      <c r="F2" s="3"/>
      <c r="G2" s="3"/>
    </row>
    <row r="3" spans="1:14" s="10" customFormat="1" ht="36" customHeight="1" x14ac:dyDescent="0.4">
      <c r="A3" s="6" t="s">
        <v>0</v>
      </c>
      <c r="B3" s="136" t="s">
        <v>73</v>
      </c>
      <c r="C3" s="137"/>
      <c r="D3" s="6" t="s">
        <v>1</v>
      </c>
      <c r="E3" s="7" t="s">
        <v>66</v>
      </c>
      <c r="F3" s="8"/>
      <c r="G3" s="9"/>
    </row>
    <row r="4" spans="1:14" s="10" customFormat="1" ht="36" customHeight="1" x14ac:dyDescent="0.35">
      <c r="A4" s="11" t="s">
        <v>74</v>
      </c>
      <c r="B4" s="55" t="s">
        <v>70</v>
      </c>
      <c r="C4" s="13"/>
      <c r="D4" s="11"/>
      <c r="E4" s="12" t="s">
        <v>67</v>
      </c>
      <c r="F4" s="13"/>
      <c r="G4" s="9"/>
    </row>
    <row r="5" spans="1:14" s="10" customFormat="1" ht="36" customHeight="1" x14ac:dyDescent="0.35">
      <c r="A5" s="11"/>
      <c r="B5" s="12" t="s">
        <v>71</v>
      </c>
      <c r="C5" s="13"/>
      <c r="D5" s="11"/>
      <c r="E5" s="12" t="s">
        <v>68</v>
      </c>
      <c r="F5" s="13"/>
      <c r="G5" s="9"/>
    </row>
    <row r="6" spans="1:14" s="10" customFormat="1" ht="36" customHeight="1" x14ac:dyDescent="0.35">
      <c r="A6" s="11"/>
      <c r="B6" s="12" t="s">
        <v>72</v>
      </c>
      <c r="C6" s="13"/>
      <c r="D6" s="11"/>
      <c r="E6" s="12"/>
      <c r="F6" s="13"/>
      <c r="G6" s="9"/>
    </row>
    <row r="7" spans="1:14" s="10" customFormat="1" ht="36" customHeight="1" x14ac:dyDescent="0.35">
      <c r="A7" s="14" t="s">
        <v>2</v>
      </c>
      <c r="B7" s="15" t="s">
        <v>75</v>
      </c>
      <c r="C7" s="9"/>
      <c r="D7" s="14" t="s">
        <v>2</v>
      </c>
      <c r="E7" s="16" t="s">
        <v>69</v>
      </c>
      <c r="F7" s="17"/>
      <c r="G7" s="9"/>
    </row>
    <row r="8" spans="1:14" s="10" customFormat="1" ht="36" customHeight="1" x14ac:dyDescent="0.35">
      <c r="A8" s="14" t="s">
        <v>3</v>
      </c>
      <c r="B8" s="18" t="s">
        <v>76</v>
      </c>
      <c r="C8" s="9"/>
      <c r="D8" s="14" t="s">
        <v>3</v>
      </c>
      <c r="E8" s="16"/>
      <c r="F8" s="17"/>
      <c r="G8" s="9"/>
    </row>
    <row r="9" spans="1:14" s="10" customFormat="1" ht="36" customHeight="1" x14ac:dyDescent="0.35">
      <c r="A9" s="14" t="s">
        <v>4</v>
      </c>
      <c r="B9" s="18"/>
      <c r="C9" s="9"/>
      <c r="D9" s="14" t="s">
        <v>4</v>
      </c>
      <c r="E9" s="19"/>
      <c r="F9" s="17"/>
      <c r="G9" s="9"/>
    </row>
    <row r="10" spans="1:14" s="10" customFormat="1" ht="36" customHeight="1" x14ac:dyDescent="0.35">
      <c r="A10" s="20" t="s">
        <v>5</v>
      </c>
      <c r="B10" s="21"/>
      <c r="C10" s="22"/>
      <c r="D10" s="20" t="s">
        <v>5</v>
      </c>
      <c r="E10" s="23"/>
      <c r="F10" s="24"/>
      <c r="G10" s="9"/>
    </row>
    <row r="11" spans="1:14" s="10" customFormat="1" ht="36" customHeight="1" x14ac:dyDescent="0.35">
      <c r="A11" s="9"/>
      <c r="B11" s="9"/>
      <c r="C11" s="9"/>
      <c r="D11" s="9"/>
      <c r="E11" s="9"/>
      <c r="F11" s="9"/>
      <c r="G11" s="9"/>
    </row>
    <row r="12" spans="1:14" s="10" customFormat="1" ht="36" customHeight="1" x14ac:dyDescent="0.35">
      <c r="A12" s="25"/>
      <c r="B12" s="26"/>
      <c r="C12" s="27"/>
      <c r="D12" s="27"/>
      <c r="E12" s="28"/>
      <c r="F12" s="29"/>
      <c r="G12" s="72" t="s">
        <v>7</v>
      </c>
      <c r="H12" s="73"/>
      <c r="I12" s="73" t="s">
        <v>46</v>
      </c>
      <c r="J12" s="73"/>
      <c r="K12" s="73" t="s">
        <v>47</v>
      </c>
      <c r="L12" s="73"/>
      <c r="M12" s="73" t="s">
        <v>48</v>
      </c>
      <c r="N12" s="73"/>
    </row>
    <row r="13" spans="1:14" s="10" customFormat="1" ht="36" customHeight="1" x14ac:dyDescent="0.4">
      <c r="A13" s="48" t="s">
        <v>6</v>
      </c>
      <c r="B13" s="48" t="str">
        <f>[1]Rekapitulace!B20</f>
        <v>Horky nad Jizerou</v>
      </c>
      <c r="C13" s="49"/>
      <c r="D13" s="50"/>
      <c r="E13" s="50"/>
      <c r="F13" s="29"/>
      <c r="G13" s="73"/>
      <c r="H13" s="73"/>
      <c r="I13" s="73"/>
      <c r="J13" s="73"/>
      <c r="K13" s="73"/>
      <c r="L13" s="73"/>
      <c r="M13" s="73"/>
      <c r="N13" s="73"/>
    </row>
    <row r="14" spans="1:14" s="10" customFormat="1" ht="36" customHeight="1" thickBot="1" x14ac:dyDescent="0.4">
      <c r="A14" s="51" t="s">
        <v>8</v>
      </c>
      <c r="B14" s="51" t="s">
        <v>9</v>
      </c>
      <c r="C14" s="51" t="s">
        <v>10</v>
      </c>
      <c r="D14" s="134" t="s">
        <v>11</v>
      </c>
      <c r="E14" s="135"/>
      <c r="F14" s="30"/>
      <c r="G14" s="31"/>
      <c r="H14" s="32"/>
      <c r="I14" s="31"/>
      <c r="J14" s="32"/>
      <c r="K14" s="31"/>
      <c r="L14" s="32"/>
      <c r="M14" s="31"/>
      <c r="N14" s="32"/>
    </row>
    <row r="15" spans="1:14" s="10" customFormat="1" ht="36" customHeight="1" thickBot="1" x14ac:dyDescent="0.45">
      <c r="A15" s="52" t="s">
        <v>12</v>
      </c>
      <c r="B15" s="53"/>
      <c r="C15" s="53"/>
      <c r="D15" s="54"/>
      <c r="E15" s="53"/>
      <c r="F15" s="33"/>
      <c r="G15" s="78" t="s">
        <v>13</v>
      </c>
      <c r="H15" s="79"/>
      <c r="I15" s="78" t="s">
        <v>13</v>
      </c>
      <c r="J15" s="79"/>
      <c r="K15" s="78" t="s">
        <v>13</v>
      </c>
      <c r="L15" s="79"/>
      <c r="M15" s="78" t="s">
        <v>13</v>
      </c>
      <c r="N15" s="79"/>
    </row>
    <row r="16" spans="1:14" ht="50.25" customHeight="1" thickBot="1" x14ac:dyDescent="0.4">
      <c r="A16" s="69" t="s">
        <v>14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ht="45" customHeight="1" thickTop="1" x14ac:dyDescent="0.45">
      <c r="A17" s="40" t="s">
        <v>30</v>
      </c>
      <c r="B17" s="47" t="s">
        <v>15</v>
      </c>
      <c r="C17" s="47">
        <v>1</v>
      </c>
      <c r="D17" s="82">
        <v>172.8</v>
      </c>
      <c r="E17" s="83"/>
      <c r="F17" s="84"/>
      <c r="G17" s="66">
        <v>155.30000000000001</v>
      </c>
      <c r="H17" s="67"/>
      <c r="I17" s="68">
        <v>0</v>
      </c>
      <c r="J17" s="67"/>
      <c r="K17" s="68">
        <f>I17+G17</f>
        <v>155.30000000000001</v>
      </c>
      <c r="L17" s="67"/>
      <c r="M17" s="76">
        <f>D17-K17</f>
        <v>17.5</v>
      </c>
      <c r="N17" s="77"/>
    </row>
    <row r="18" spans="1:14" ht="45" customHeight="1" x14ac:dyDescent="0.45">
      <c r="A18" s="40" t="s">
        <v>31</v>
      </c>
      <c r="B18" s="35" t="s">
        <v>15</v>
      </c>
      <c r="C18" s="35">
        <v>1</v>
      </c>
      <c r="D18" s="74">
        <v>93.4</v>
      </c>
      <c r="E18" s="74"/>
      <c r="F18" s="75"/>
      <c r="G18" s="66">
        <v>81.599999999999994</v>
      </c>
      <c r="H18" s="67"/>
      <c r="I18" s="68">
        <v>0</v>
      </c>
      <c r="J18" s="67"/>
      <c r="K18" s="68">
        <f t="shared" ref="K18:K39" si="0">I18+G18</f>
        <v>81.599999999999994</v>
      </c>
      <c r="L18" s="67"/>
      <c r="M18" s="76">
        <f t="shared" ref="M18:M38" si="1">D18-K18</f>
        <v>11.800000000000011</v>
      </c>
      <c r="N18" s="77"/>
    </row>
    <row r="19" spans="1:14" ht="45" customHeight="1" x14ac:dyDescent="0.45">
      <c r="A19" s="41" t="s">
        <v>32</v>
      </c>
      <c r="B19" s="35" t="s">
        <v>15</v>
      </c>
      <c r="C19" s="35">
        <v>1</v>
      </c>
      <c r="D19" s="74">
        <v>31.3</v>
      </c>
      <c r="E19" s="74"/>
      <c r="F19" s="75"/>
      <c r="G19" s="66">
        <v>0</v>
      </c>
      <c r="H19" s="67"/>
      <c r="I19" s="68">
        <v>0</v>
      </c>
      <c r="J19" s="67"/>
      <c r="K19" s="68">
        <f t="shared" si="0"/>
        <v>0</v>
      </c>
      <c r="L19" s="67"/>
      <c r="M19" s="76">
        <f t="shared" si="1"/>
        <v>31.3</v>
      </c>
      <c r="N19" s="77"/>
    </row>
    <row r="20" spans="1:14" ht="45" customHeight="1" x14ac:dyDescent="0.45">
      <c r="A20" s="41" t="s">
        <v>33</v>
      </c>
      <c r="B20" s="35" t="s">
        <v>15</v>
      </c>
      <c r="C20" s="35">
        <v>1</v>
      </c>
      <c r="D20" s="74">
        <v>560.5</v>
      </c>
      <c r="E20" s="74"/>
      <c r="F20" s="75"/>
      <c r="G20" s="66">
        <v>0</v>
      </c>
      <c r="H20" s="67"/>
      <c r="I20" s="68">
        <v>0</v>
      </c>
      <c r="J20" s="67"/>
      <c r="K20" s="68">
        <f t="shared" si="0"/>
        <v>0</v>
      </c>
      <c r="L20" s="67"/>
      <c r="M20" s="76">
        <f t="shared" si="1"/>
        <v>560.5</v>
      </c>
      <c r="N20" s="77"/>
    </row>
    <row r="21" spans="1:14" ht="45" customHeight="1" x14ac:dyDescent="0.45">
      <c r="A21" s="41" t="s">
        <v>34</v>
      </c>
      <c r="B21" s="35" t="s">
        <v>15</v>
      </c>
      <c r="C21" s="35">
        <v>1</v>
      </c>
      <c r="D21" s="74">
        <v>90.8</v>
      </c>
      <c r="E21" s="74"/>
      <c r="F21" s="75"/>
      <c r="G21" s="66">
        <v>0</v>
      </c>
      <c r="H21" s="67"/>
      <c r="I21" s="68">
        <v>0</v>
      </c>
      <c r="J21" s="67"/>
      <c r="K21" s="68">
        <f t="shared" si="0"/>
        <v>0</v>
      </c>
      <c r="L21" s="67"/>
      <c r="M21" s="76">
        <f t="shared" si="1"/>
        <v>90.8</v>
      </c>
      <c r="N21" s="77"/>
    </row>
    <row r="22" spans="1:14" ht="45" customHeight="1" x14ac:dyDescent="0.45">
      <c r="A22" s="41" t="s">
        <v>35</v>
      </c>
      <c r="B22" s="35" t="s">
        <v>15</v>
      </c>
      <c r="C22" s="35">
        <v>1</v>
      </c>
      <c r="D22" s="74">
        <v>138.80000000000001</v>
      </c>
      <c r="E22" s="74"/>
      <c r="F22" s="75"/>
      <c r="G22" s="66">
        <v>0</v>
      </c>
      <c r="H22" s="67"/>
      <c r="I22" s="68">
        <v>0</v>
      </c>
      <c r="J22" s="67"/>
      <c r="K22" s="68">
        <f t="shared" si="0"/>
        <v>0</v>
      </c>
      <c r="L22" s="67"/>
      <c r="M22" s="76">
        <f t="shared" si="1"/>
        <v>138.80000000000001</v>
      </c>
      <c r="N22" s="77"/>
    </row>
    <row r="23" spans="1:14" ht="45" customHeight="1" x14ac:dyDescent="0.45">
      <c r="A23" s="41" t="s">
        <v>49</v>
      </c>
      <c r="B23" s="35" t="s">
        <v>15</v>
      </c>
      <c r="C23" s="35">
        <v>1</v>
      </c>
      <c r="D23" s="74">
        <v>426.3</v>
      </c>
      <c r="E23" s="74"/>
      <c r="F23" s="75"/>
      <c r="G23" s="66">
        <v>170.4</v>
      </c>
      <c r="H23" s="67"/>
      <c r="I23" s="68">
        <v>255.9</v>
      </c>
      <c r="J23" s="67"/>
      <c r="K23" s="68">
        <f t="shared" si="0"/>
        <v>426.3</v>
      </c>
      <c r="L23" s="67"/>
      <c r="M23" s="76">
        <f t="shared" si="1"/>
        <v>0</v>
      </c>
      <c r="N23" s="77"/>
    </row>
    <row r="24" spans="1:14" ht="45" customHeight="1" x14ac:dyDescent="0.45">
      <c r="A24" s="41" t="s">
        <v>50</v>
      </c>
      <c r="B24" s="35" t="s">
        <v>15</v>
      </c>
      <c r="C24" s="35">
        <v>1</v>
      </c>
      <c r="D24" s="74">
        <v>177.3</v>
      </c>
      <c r="E24" s="74"/>
      <c r="F24" s="75"/>
      <c r="G24" s="66">
        <v>0</v>
      </c>
      <c r="H24" s="67"/>
      <c r="I24" s="68">
        <v>99.2</v>
      </c>
      <c r="J24" s="67"/>
      <c r="K24" s="68">
        <f t="shared" si="0"/>
        <v>99.2</v>
      </c>
      <c r="L24" s="67"/>
      <c r="M24" s="76">
        <f t="shared" si="1"/>
        <v>78.100000000000009</v>
      </c>
      <c r="N24" s="77"/>
    </row>
    <row r="25" spans="1:14" ht="45" customHeight="1" x14ac:dyDescent="0.45">
      <c r="A25" s="41" t="s">
        <v>51</v>
      </c>
      <c r="B25" s="35" t="s">
        <v>15</v>
      </c>
      <c r="C25" s="35">
        <v>1</v>
      </c>
      <c r="D25" s="74">
        <v>4.8</v>
      </c>
      <c r="E25" s="74"/>
      <c r="F25" s="75"/>
      <c r="G25" s="66">
        <v>0</v>
      </c>
      <c r="H25" s="67"/>
      <c r="I25" s="68">
        <v>0</v>
      </c>
      <c r="J25" s="67"/>
      <c r="K25" s="68">
        <f t="shared" si="0"/>
        <v>0</v>
      </c>
      <c r="L25" s="67"/>
      <c r="M25" s="76">
        <f t="shared" si="1"/>
        <v>4.8</v>
      </c>
      <c r="N25" s="77"/>
    </row>
    <row r="26" spans="1:14" ht="45" customHeight="1" x14ac:dyDescent="0.45">
      <c r="A26" s="41" t="s">
        <v>36</v>
      </c>
      <c r="B26" s="35" t="s">
        <v>15</v>
      </c>
      <c r="C26" s="35">
        <v>1</v>
      </c>
      <c r="D26" s="74">
        <v>212</v>
      </c>
      <c r="E26" s="74"/>
      <c r="F26" s="75"/>
      <c r="G26" s="66">
        <v>0</v>
      </c>
      <c r="H26" s="67"/>
      <c r="I26" s="68">
        <v>0</v>
      </c>
      <c r="J26" s="67"/>
      <c r="K26" s="68">
        <f t="shared" si="0"/>
        <v>0</v>
      </c>
      <c r="L26" s="67"/>
      <c r="M26" s="76">
        <f t="shared" si="1"/>
        <v>212</v>
      </c>
      <c r="N26" s="77"/>
    </row>
    <row r="27" spans="1:14" ht="45" customHeight="1" x14ac:dyDescent="0.45">
      <c r="A27" s="41" t="s">
        <v>37</v>
      </c>
      <c r="B27" s="35" t="s">
        <v>15</v>
      </c>
      <c r="C27" s="35">
        <v>1</v>
      </c>
      <c r="D27" s="74">
        <v>88.6</v>
      </c>
      <c r="E27" s="74"/>
      <c r="F27" s="75"/>
      <c r="G27" s="66">
        <v>0</v>
      </c>
      <c r="H27" s="67"/>
      <c r="I27" s="68">
        <v>0</v>
      </c>
      <c r="J27" s="67"/>
      <c r="K27" s="68">
        <f t="shared" si="0"/>
        <v>0</v>
      </c>
      <c r="L27" s="67"/>
      <c r="M27" s="76">
        <f t="shared" si="1"/>
        <v>88.6</v>
      </c>
      <c r="N27" s="77"/>
    </row>
    <row r="28" spans="1:14" ht="45" customHeight="1" x14ac:dyDescent="0.45">
      <c r="A28" s="41" t="s">
        <v>38</v>
      </c>
      <c r="B28" s="35" t="s">
        <v>15</v>
      </c>
      <c r="C28" s="35">
        <v>1</v>
      </c>
      <c r="D28" s="74">
        <v>52.5</v>
      </c>
      <c r="E28" s="74"/>
      <c r="F28" s="75"/>
      <c r="G28" s="66">
        <v>0</v>
      </c>
      <c r="H28" s="67"/>
      <c r="I28" s="68">
        <v>0</v>
      </c>
      <c r="J28" s="67"/>
      <c r="K28" s="68">
        <f t="shared" si="0"/>
        <v>0</v>
      </c>
      <c r="L28" s="67"/>
      <c r="M28" s="76">
        <f t="shared" si="1"/>
        <v>52.5</v>
      </c>
      <c r="N28" s="77"/>
    </row>
    <row r="29" spans="1:14" ht="45" customHeight="1" x14ac:dyDescent="0.45">
      <c r="A29" s="41" t="s">
        <v>55</v>
      </c>
      <c r="B29" s="35" t="s">
        <v>15</v>
      </c>
      <c r="C29" s="35">
        <v>1</v>
      </c>
      <c r="D29" s="74">
        <v>18.7</v>
      </c>
      <c r="E29" s="74"/>
      <c r="F29" s="75"/>
      <c r="G29" s="66">
        <v>0</v>
      </c>
      <c r="H29" s="67"/>
      <c r="I29" s="68">
        <v>0</v>
      </c>
      <c r="J29" s="67"/>
      <c r="K29" s="68">
        <f t="shared" ref="K29" si="2">I29+G29</f>
        <v>0</v>
      </c>
      <c r="L29" s="67"/>
      <c r="M29" s="76">
        <f t="shared" ref="M29" si="3">D29-K29</f>
        <v>18.7</v>
      </c>
      <c r="N29" s="77"/>
    </row>
    <row r="30" spans="1:14" ht="45" customHeight="1" x14ac:dyDescent="0.45">
      <c r="A30" s="41" t="s">
        <v>39</v>
      </c>
      <c r="B30" s="35" t="s">
        <v>15</v>
      </c>
      <c r="C30" s="35">
        <v>1</v>
      </c>
      <c r="D30" s="74">
        <v>42.8</v>
      </c>
      <c r="E30" s="74"/>
      <c r="F30" s="75"/>
      <c r="G30" s="66">
        <v>0</v>
      </c>
      <c r="H30" s="67"/>
      <c r="I30" s="68">
        <v>42.8</v>
      </c>
      <c r="J30" s="67"/>
      <c r="K30" s="68">
        <f t="shared" si="0"/>
        <v>42.8</v>
      </c>
      <c r="L30" s="67"/>
      <c r="M30" s="76">
        <f t="shared" si="1"/>
        <v>0</v>
      </c>
      <c r="N30" s="77"/>
    </row>
    <row r="31" spans="1:14" ht="45" customHeight="1" x14ac:dyDescent="0.45">
      <c r="A31" s="41" t="s">
        <v>40</v>
      </c>
      <c r="B31" s="35" t="s">
        <v>15</v>
      </c>
      <c r="C31" s="35">
        <v>1</v>
      </c>
      <c r="D31" s="74">
        <v>287.8</v>
      </c>
      <c r="E31" s="74"/>
      <c r="F31" s="75"/>
      <c r="G31" s="66">
        <v>0</v>
      </c>
      <c r="H31" s="67"/>
      <c r="I31" s="68">
        <v>0</v>
      </c>
      <c r="J31" s="67"/>
      <c r="K31" s="68">
        <f t="shared" si="0"/>
        <v>0</v>
      </c>
      <c r="L31" s="67"/>
      <c r="M31" s="76">
        <f t="shared" si="1"/>
        <v>287.8</v>
      </c>
      <c r="N31" s="77"/>
    </row>
    <row r="32" spans="1:14" ht="45" customHeight="1" x14ac:dyDescent="0.45">
      <c r="A32" s="41" t="s">
        <v>41</v>
      </c>
      <c r="B32" s="35" t="s">
        <v>15</v>
      </c>
      <c r="C32" s="35">
        <v>1</v>
      </c>
      <c r="D32" s="74">
        <v>53.4</v>
      </c>
      <c r="E32" s="74"/>
      <c r="F32" s="75"/>
      <c r="G32" s="66">
        <v>0</v>
      </c>
      <c r="H32" s="67"/>
      <c r="I32" s="68">
        <v>0</v>
      </c>
      <c r="J32" s="67"/>
      <c r="K32" s="68">
        <f t="shared" si="0"/>
        <v>0</v>
      </c>
      <c r="L32" s="67"/>
      <c r="M32" s="76">
        <f t="shared" si="1"/>
        <v>53.4</v>
      </c>
      <c r="N32" s="77"/>
    </row>
    <row r="33" spans="1:14" ht="45" customHeight="1" x14ac:dyDescent="0.45">
      <c r="A33" s="41" t="s">
        <v>42</v>
      </c>
      <c r="B33" s="35" t="s">
        <v>15</v>
      </c>
      <c r="C33" s="35">
        <v>1</v>
      </c>
      <c r="D33" s="74">
        <v>52</v>
      </c>
      <c r="E33" s="74"/>
      <c r="F33" s="75"/>
      <c r="G33" s="66">
        <v>0</v>
      </c>
      <c r="H33" s="67"/>
      <c r="I33" s="68">
        <v>0</v>
      </c>
      <c r="J33" s="67"/>
      <c r="K33" s="68">
        <f t="shared" si="0"/>
        <v>0</v>
      </c>
      <c r="L33" s="67"/>
      <c r="M33" s="76">
        <f t="shared" si="1"/>
        <v>52</v>
      </c>
      <c r="N33" s="77"/>
    </row>
    <row r="34" spans="1:14" ht="45" customHeight="1" x14ac:dyDescent="0.45">
      <c r="A34" s="41" t="s">
        <v>43</v>
      </c>
      <c r="B34" s="35" t="s">
        <v>15</v>
      </c>
      <c r="C34" s="35">
        <v>1</v>
      </c>
      <c r="D34" s="74">
        <v>8</v>
      </c>
      <c r="E34" s="74"/>
      <c r="F34" s="75"/>
      <c r="G34" s="66">
        <v>0</v>
      </c>
      <c r="H34" s="67"/>
      <c r="I34" s="68">
        <v>0</v>
      </c>
      <c r="J34" s="67"/>
      <c r="K34" s="68">
        <f t="shared" si="0"/>
        <v>0</v>
      </c>
      <c r="L34" s="67"/>
      <c r="M34" s="76">
        <f t="shared" si="1"/>
        <v>8</v>
      </c>
      <c r="N34" s="77"/>
    </row>
    <row r="35" spans="1:14" ht="45" customHeight="1" x14ac:dyDescent="0.45">
      <c r="A35" s="41" t="s">
        <v>44</v>
      </c>
      <c r="B35" s="35" t="s">
        <v>15</v>
      </c>
      <c r="C35" s="35">
        <v>1</v>
      </c>
      <c r="D35" s="74">
        <v>8</v>
      </c>
      <c r="E35" s="74"/>
      <c r="F35" s="75"/>
      <c r="G35" s="66">
        <v>0</v>
      </c>
      <c r="H35" s="67"/>
      <c r="I35" s="68">
        <v>0</v>
      </c>
      <c r="J35" s="67"/>
      <c r="K35" s="68">
        <f t="shared" si="0"/>
        <v>0</v>
      </c>
      <c r="L35" s="67"/>
      <c r="M35" s="76">
        <f t="shared" si="1"/>
        <v>8</v>
      </c>
      <c r="N35" s="77"/>
    </row>
    <row r="36" spans="1:14" ht="45" customHeight="1" x14ac:dyDescent="0.45">
      <c r="A36" s="41" t="s">
        <v>45</v>
      </c>
      <c r="B36" s="35" t="s">
        <v>15</v>
      </c>
      <c r="C36" s="35">
        <v>1</v>
      </c>
      <c r="D36" s="74">
        <v>5.7</v>
      </c>
      <c r="E36" s="74"/>
      <c r="F36" s="75"/>
      <c r="G36" s="66">
        <v>0</v>
      </c>
      <c r="H36" s="67"/>
      <c r="I36" s="68">
        <v>0</v>
      </c>
      <c r="J36" s="67"/>
      <c r="K36" s="68">
        <f t="shared" si="0"/>
        <v>0</v>
      </c>
      <c r="L36" s="67"/>
      <c r="M36" s="76">
        <f t="shared" si="1"/>
        <v>5.7</v>
      </c>
      <c r="N36" s="77"/>
    </row>
    <row r="37" spans="1:14" ht="45" customHeight="1" x14ac:dyDescent="0.45">
      <c r="A37" s="41" t="s">
        <v>52</v>
      </c>
      <c r="B37" s="35" t="s">
        <v>15</v>
      </c>
      <c r="C37" s="35">
        <v>1</v>
      </c>
      <c r="D37" s="74">
        <v>120.5</v>
      </c>
      <c r="E37" s="74"/>
      <c r="F37" s="75"/>
      <c r="G37" s="66">
        <v>0</v>
      </c>
      <c r="H37" s="67"/>
      <c r="I37" s="68">
        <v>9.65</v>
      </c>
      <c r="J37" s="67"/>
      <c r="K37" s="68">
        <f t="shared" si="0"/>
        <v>9.65</v>
      </c>
      <c r="L37" s="67"/>
      <c r="M37" s="76">
        <f t="shared" si="1"/>
        <v>110.85</v>
      </c>
      <c r="N37" s="77"/>
    </row>
    <row r="38" spans="1:14" ht="45" customHeight="1" x14ac:dyDescent="0.45">
      <c r="A38" s="41" t="s">
        <v>53</v>
      </c>
      <c r="B38" s="35" t="s">
        <v>15</v>
      </c>
      <c r="C38" s="35">
        <v>1</v>
      </c>
      <c r="D38" s="74">
        <v>87.2</v>
      </c>
      <c r="E38" s="74"/>
      <c r="F38" s="75"/>
      <c r="G38" s="66">
        <v>0</v>
      </c>
      <c r="H38" s="67"/>
      <c r="I38" s="68">
        <v>0</v>
      </c>
      <c r="J38" s="67"/>
      <c r="K38" s="68">
        <f t="shared" si="0"/>
        <v>0</v>
      </c>
      <c r="L38" s="67"/>
      <c r="M38" s="76">
        <f t="shared" si="1"/>
        <v>87.2</v>
      </c>
      <c r="N38" s="77"/>
    </row>
    <row r="39" spans="1:14" ht="45" customHeight="1" thickBot="1" x14ac:dyDescent="0.5">
      <c r="A39" s="41" t="s">
        <v>54</v>
      </c>
      <c r="B39" s="46" t="s">
        <v>15</v>
      </c>
      <c r="C39" s="46">
        <v>1</v>
      </c>
      <c r="D39" s="85">
        <v>5</v>
      </c>
      <c r="E39" s="86"/>
      <c r="F39" s="87"/>
      <c r="G39" s="66">
        <v>0</v>
      </c>
      <c r="H39" s="67"/>
      <c r="I39" s="68">
        <v>0</v>
      </c>
      <c r="J39" s="67"/>
      <c r="K39" s="68">
        <f t="shared" si="0"/>
        <v>0</v>
      </c>
      <c r="L39" s="67"/>
      <c r="M39" s="80">
        <f t="shared" ref="M39" si="4">D39-K39</f>
        <v>5</v>
      </c>
      <c r="N39" s="81"/>
    </row>
    <row r="40" spans="1:14" ht="53.25" customHeight="1" thickTop="1" thickBot="1" x14ac:dyDescent="0.45">
      <c r="A40" s="42" t="s">
        <v>16</v>
      </c>
      <c r="B40" s="43"/>
      <c r="C40" s="44"/>
      <c r="D40" s="92">
        <f>SUM(D17:D39)</f>
        <v>2738.1999999999994</v>
      </c>
      <c r="E40" s="93"/>
      <c r="F40" s="94"/>
      <c r="G40" s="95">
        <f>SUM(H17:H39)</f>
        <v>0</v>
      </c>
      <c r="H40" s="96"/>
      <c r="I40" s="96">
        <f>SUM(I17:I39)</f>
        <v>407.55</v>
      </c>
      <c r="J40" s="96"/>
      <c r="K40" s="96">
        <f>SUM(K17:K39)</f>
        <v>814.85</v>
      </c>
      <c r="L40" s="96"/>
      <c r="M40" s="97">
        <f>SUM(M17:M39)</f>
        <v>1923.35</v>
      </c>
      <c r="N40" s="98"/>
    </row>
    <row r="41" spans="1:14" ht="51" customHeight="1" thickTop="1" thickBot="1" x14ac:dyDescent="0.4">
      <c r="A41" s="69" t="s">
        <v>17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</row>
    <row r="42" spans="1:14" ht="45" customHeight="1" thickTop="1" x14ac:dyDescent="0.3">
      <c r="A42" s="56" t="s">
        <v>56</v>
      </c>
      <c r="B42" s="34" t="s">
        <v>15</v>
      </c>
      <c r="C42" s="34">
        <v>1</v>
      </c>
      <c r="D42" s="112">
        <v>586.178</v>
      </c>
      <c r="E42" s="113"/>
      <c r="F42" s="114"/>
      <c r="G42" s="88">
        <v>54.988999999999997</v>
      </c>
      <c r="H42" s="89"/>
      <c r="I42" s="88">
        <v>82.034999999999997</v>
      </c>
      <c r="J42" s="89"/>
      <c r="K42" s="88">
        <f>I42+G42</f>
        <v>137.024</v>
      </c>
      <c r="L42" s="89"/>
      <c r="M42" s="88">
        <f>D42-K42</f>
        <v>449.154</v>
      </c>
      <c r="N42" s="89"/>
    </row>
    <row r="43" spans="1:14" ht="45" customHeight="1" x14ac:dyDescent="0.3">
      <c r="A43" s="57" t="s">
        <v>58</v>
      </c>
      <c r="B43" s="35" t="s">
        <v>15</v>
      </c>
      <c r="C43" s="35">
        <v>1</v>
      </c>
      <c r="D43" s="115">
        <v>194.9</v>
      </c>
      <c r="E43" s="116"/>
      <c r="F43" s="117"/>
      <c r="G43" s="90">
        <v>0</v>
      </c>
      <c r="H43" s="91"/>
      <c r="I43" s="90">
        <v>0</v>
      </c>
      <c r="J43" s="91"/>
      <c r="K43" s="90">
        <f t="shared" ref="K43:K44" si="5">I43+G43</f>
        <v>0</v>
      </c>
      <c r="L43" s="91"/>
      <c r="M43" s="90">
        <f t="shared" ref="M43:M44" si="6">D43-K43</f>
        <v>194.9</v>
      </c>
      <c r="N43" s="91"/>
    </row>
    <row r="44" spans="1:14" ht="45" customHeight="1" thickBot="1" x14ac:dyDescent="0.35">
      <c r="A44" s="57" t="s">
        <v>57</v>
      </c>
      <c r="B44" s="35" t="s">
        <v>15</v>
      </c>
      <c r="C44" s="35">
        <v>1</v>
      </c>
      <c r="D44" s="118">
        <v>9.8000000000000007</v>
      </c>
      <c r="E44" s="119"/>
      <c r="F44" s="120"/>
      <c r="G44" s="90">
        <v>0</v>
      </c>
      <c r="H44" s="91"/>
      <c r="I44" s="90">
        <v>0</v>
      </c>
      <c r="J44" s="91"/>
      <c r="K44" s="90">
        <f t="shared" si="5"/>
        <v>0</v>
      </c>
      <c r="L44" s="91"/>
      <c r="M44" s="90">
        <f t="shared" si="6"/>
        <v>9.8000000000000007</v>
      </c>
      <c r="N44" s="91"/>
    </row>
    <row r="45" spans="1:14" ht="45" customHeight="1" thickTop="1" thickBot="1" x14ac:dyDescent="0.35">
      <c r="A45" s="58" t="s">
        <v>18</v>
      </c>
      <c r="B45" s="36"/>
      <c r="C45" s="37"/>
      <c r="D45" s="103">
        <f>SUM(D42:D44)</f>
        <v>790.87799999999993</v>
      </c>
      <c r="E45" s="104"/>
      <c r="F45" s="105"/>
      <c r="G45" s="99">
        <f>SUM(H42:H44)</f>
        <v>0</v>
      </c>
      <c r="H45" s="100"/>
      <c r="I45" s="99">
        <f>SUM(I42:I44)</f>
        <v>82.034999999999997</v>
      </c>
      <c r="J45" s="100"/>
      <c r="K45" s="99">
        <f>SUM(K42:K44)</f>
        <v>137.024</v>
      </c>
      <c r="L45" s="100"/>
      <c r="M45" s="101">
        <f>SUM(M42:M44)</f>
        <v>653.85399999999993</v>
      </c>
      <c r="N45" s="102"/>
    </row>
    <row r="46" spans="1:14" s="38" customFormat="1" ht="50.25" customHeight="1" thickTop="1" thickBot="1" x14ac:dyDescent="0.4">
      <c r="A46" s="69" t="s">
        <v>59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1:14" s="38" customFormat="1" ht="45" customHeight="1" thickTop="1" thickBot="1" x14ac:dyDescent="0.4">
      <c r="A47" s="60" t="s">
        <v>60</v>
      </c>
      <c r="B47" s="34" t="s">
        <v>15</v>
      </c>
      <c r="C47" s="34">
        <v>1</v>
      </c>
      <c r="D47" s="121">
        <v>45.3</v>
      </c>
      <c r="E47" s="122"/>
      <c r="F47" s="123"/>
      <c r="G47" s="90">
        <v>0</v>
      </c>
      <c r="H47" s="91"/>
      <c r="I47" s="90">
        <v>0</v>
      </c>
      <c r="J47" s="91"/>
      <c r="K47" s="90">
        <f t="shared" ref="K47:K48" si="7">I47+G47</f>
        <v>0</v>
      </c>
      <c r="L47" s="91"/>
      <c r="M47" s="90">
        <f>D47-K47</f>
        <v>45.3</v>
      </c>
      <c r="N47" s="91"/>
    </row>
    <row r="48" spans="1:14" s="38" customFormat="1" ht="45" customHeight="1" thickTop="1" thickBot="1" x14ac:dyDescent="0.4">
      <c r="A48" s="60" t="s">
        <v>61</v>
      </c>
      <c r="B48" s="35" t="s">
        <v>15</v>
      </c>
      <c r="C48" s="35">
        <v>1</v>
      </c>
      <c r="D48" s="118">
        <v>50.2</v>
      </c>
      <c r="E48" s="119"/>
      <c r="F48" s="120"/>
      <c r="G48" s="127">
        <v>0</v>
      </c>
      <c r="H48" s="128"/>
      <c r="I48" s="127">
        <v>0</v>
      </c>
      <c r="J48" s="128"/>
      <c r="K48" s="127">
        <f t="shared" si="7"/>
        <v>0</v>
      </c>
      <c r="L48" s="128"/>
      <c r="M48" s="90">
        <f>D48-K48</f>
        <v>50.2</v>
      </c>
      <c r="N48" s="91"/>
    </row>
    <row r="49" spans="1:14" s="38" customFormat="1" ht="45" customHeight="1" thickTop="1" thickBot="1" x14ac:dyDescent="0.35">
      <c r="A49" s="59" t="s">
        <v>19</v>
      </c>
      <c r="B49" s="36"/>
      <c r="C49" s="37"/>
      <c r="D49" s="124">
        <f>SUM(D47:D48)</f>
        <v>95.5</v>
      </c>
      <c r="E49" s="125"/>
      <c r="F49" s="126"/>
      <c r="G49" s="144">
        <f>SUM(H47:H48)</f>
        <v>0</v>
      </c>
      <c r="H49" s="150"/>
      <c r="I49" s="150">
        <f>SUM(J47:J48)</f>
        <v>0</v>
      </c>
      <c r="J49" s="150"/>
      <c r="K49" s="150">
        <f>SUM(L47:L48)</f>
        <v>0</v>
      </c>
      <c r="L49" s="150"/>
      <c r="M49" s="151">
        <f>SUM(M47:M48)</f>
        <v>95.5</v>
      </c>
      <c r="N49" s="152"/>
    </row>
    <row r="50" spans="1:14" s="38" customFormat="1" ht="50.25" customHeight="1" thickTop="1" thickBot="1" x14ac:dyDescent="0.4">
      <c r="A50" s="69" t="s">
        <v>20</v>
      </c>
      <c r="B50" s="70"/>
      <c r="C50" s="70"/>
      <c r="D50" s="70">
        <v>-300.66068424004402</v>
      </c>
      <c r="E50" s="70">
        <v>1090.8300616937699</v>
      </c>
      <c r="F50" s="70"/>
      <c r="G50" s="70">
        <v>-165.38513180033701</v>
      </c>
      <c r="H50" s="70"/>
      <c r="I50" s="70">
        <v>-64.249579360628204</v>
      </c>
      <c r="J50" s="70"/>
      <c r="K50" s="70"/>
      <c r="L50" s="70"/>
      <c r="M50" s="70"/>
      <c r="N50" s="71"/>
    </row>
    <row r="51" spans="1:14" s="38" customFormat="1" ht="45" customHeight="1" thickTop="1" x14ac:dyDescent="0.35">
      <c r="A51" s="61" t="s">
        <v>21</v>
      </c>
      <c r="B51" s="34" t="s">
        <v>15</v>
      </c>
      <c r="C51" s="34">
        <v>10</v>
      </c>
      <c r="D51" s="106">
        <v>10</v>
      </c>
      <c r="E51" s="107"/>
      <c r="F51" s="108"/>
      <c r="G51" s="140">
        <v>0</v>
      </c>
      <c r="H51" s="141"/>
      <c r="I51" s="140">
        <v>0</v>
      </c>
      <c r="J51" s="141"/>
      <c r="K51" s="140">
        <f>I51+G51</f>
        <v>0</v>
      </c>
      <c r="L51" s="141"/>
      <c r="M51" s="140">
        <f>D51-K51</f>
        <v>10</v>
      </c>
      <c r="N51" s="141"/>
    </row>
    <row r="52" spans="1:14" ht="45" customHeight="1" x14ac:dyDescent="0.35">
      <c r="A52" s="62" t="s">
        <v>22</v>
      </c>
      <c r="B52" s="35" t="s">
        <v>15</v>
      </c>
      <c r="C52" s="35">
        <v>1</v>
      </c>
      <c r="D52" s="109">
        <f>C52</f>
        <v>1</v>
      </c>
      <c r="E52" s="110"/>
      <c r="F52" s="111"/>
      <c r="G52" s="140">
        <v>0</v>
      </c>
      <c r="H52" s="141"/>
      <c r="I52" s="140">
        <v>0</v>
      </c>
      <c r="J52" s="141"/>
      <c r="K52" s="140">
        <f t="shared" ref="K52:K53" si="8">I52+G52</f>
        <v>0</v>
      </c>
      <c r="L52" s="141"/>
      <c r="M52" s="140">
        <f t="shared" ref="M52:M53" si="9">D52-K52</f>
        <v>1</v>
      </c>
      <c r="N52" s="141"/>
    </row>
    <row r="53" spans="1:14" ht="45" customHeight="1" thickBot="1" x14ac:dyDescent="0.4">
      <c r="A53" s="62" t="s">
        <v>23</v>
      </c>
      <c r="B53" s="35" t="s">
        <v>15</v>
      </c>
      <c r="C53" s="35">
        <v>1</v>
      </c>
      <c r="D53" s="129">
        <f>C53</f>
        <v>1</v>
      </c>
      <c r="E53" s="130"/>
      <c r="F53" s="131"/>
      <c r="G53" s="140">
        <v>0</v>
      </c>
      <c r="H53" s="141"/>
      <c r="I53" s="142">
        <v>1</v>
      </c>
      <c r="J53" s="143"/>
      <c r="K53" s="140">
        <f t="shared" si="8"/>
        <v>1</v>
      </c>
      <c r="L53" s="141"/>
      <c r="M53" s="140">
        <f t="shared" si="9"/>
        <v>0</v>
      </c>
      <c r="N53" s="141"/>
    </row>
    <row r="54" spans="1:14" ht="45" customHeight="1" thickTop="1" thickBot="1" x14ac:dyDescent="0.35">
      <c r="A54" s="59" t="s">
        <v>24</v>
      </c>
      <c r="B54" s="36"/>
      <c r="C54" s="37"/>
      <c r="D54" s="103">
        <f>SUM(D51:D53)</f>
        <v>12</v>
      </c>
      <c r="E54" s="104"/>
      <c r="F54" s="105"/>
      <c r="G54" s="144">
        <f>SUM(H51:H53)</f>
        <v>0</v>
      </c>
      <c r="H54" s="145"/>
      <c r="I54" s="144">
        <f>SUM(J51:J53)</f>
        <v>0</v>
      </c>
      <c r="J54" s="145"/>
      <c r="K54" s="144">
        <f>SUM(L51:L53)</f>
        <v>0</v>
      </c>
      <c r="L54" s="145"/>
      <c r="M54" s="146">
        <f>SUM(M51:M53)</f>
        <v>11</v>
      </c>
      <c r="N54" s="147"/>
    </row>
    <row r="55" spans="1:14" ht="50.25" customHeight="1" thickTop="1" thickBot="1" x14ac:dyDescent="0.4">
      <c r="A55" s="45" t="s">
        <v>25</v>
      </c>
      <c r="B55" s="39"/>
      <c r="C55" s="39"/>
      <c r="D55" s="39"/>
      <c r="E55" s="39"/>
      <c r="F55" s="39"/>
      <c r="G55" s="65"/>
      <c r="H55" s="65"/>
      <c r="I55" s="65"/>
      <c r="J55" s="65"/>
      <c r="K55" s="65"/>
      <c r="L55" s="65"/>
      <c r="M55" s="65"/>
      <c r="N55" s="65"/>
    </row>
    <row r="56" spans="1:14" ht="45" customHeight="1" thickTop="1" x14ac:dyDescent="0.35">
      <c r="A56" s="60" t="s">
        <v>63</v>
      </c>
      <c r="B56" s="34" t="s">
        <v>62</v>
      </c>
      <c r="C56" s="34">
        <v>1</v>
      </c>
      <c r="D56" s="138">
        <v>1628</v>
      </c>
      <c r="E56" s="138"/>
      <c r="F56" s="139"/>
      <c r="G56" s="140">
        <v>0</v>
      </c>
      <c r="H56" s="141"/>
      <c r="I56" s="140">
        <v>0</v>
      </c>
      <c r="J56" s="141"/>
      <c r="K56" s="140">
        <f>I56+G56</f>
        <v>0</v>
      </c>
      <c r="L56" s="141"/>
      <c r="M56" s="140">
        <f>D56-K56</f>
        <v>1628</v>
      </c>
      <c r="N56" s="141"/>
    </row>
    <row r="57" spans="1:14" ht="45" customHeight="1" x14ac:dyDescent="0.35">
      <c r="A57" s="63" t="s">
        <v>64</v>
      </c>
      <c r="B57" s="35" t="s">
        <v>62</v>
      </c>
      <c r="C57" s="35">
        <v>1</v>
      </c>
      <c r="D57" s="132">
        <v>2320.6</v>
      </c>
      <c r="E57" s="132"/>
      <c r="F57" s="133"/>
      <c r="G57" s="140">
        <v>0</v>
      </c>
      <c r="H57" s="141"/>
      <c r="I57" s="140">
        <v>0</v>
      </c>
      <c r="J57" s="141"/>
      <c r="K57" s="140">
        <f t="shared" ref="K57:K58" si="10">I57+G57</f>
        <v>0</v>
      </c>
      <c r="L57" s="141"/>
      <c r="M57" s="140">
        <f t="shared" ref="M57:M58" si="11">D57-K57</f>
        <v>2320.6</v>
      </c>
      <c r="N57" s="141"/>
    </row>
    <row r="58" spans="1:14" ht="45" customHeight="1" x14ac:dyDescent="0.35">
      <c r="A58" s="63" t="s">
        <v>65</v>
      </c>
      <c r="B58" s="46" t="s">
        <v>62</v>
      </c>
      <c r="C58" s="35">
        <v>1</v>
      </c>
      <c r="D58" s="132">
        <v>3667.1</v>
      </c>
      <c r="E58" s="132"/>
      <c r="F58" s="133"/>
      <c r="G58" s="140">
        <v>0</v>
      </c>
      <c r="H58" s="141"/>
      <c r="I58" s="140">
        <v>0</v>
      </c>
      <c r="J58" s="141"/>
      <c r="K58" s="140">
        <f t="shared" si="10"/>
        <v>0</v>
      </c>
      <c r="L58" s="141"/>
      <c r="M58" s="140">
        <f t="shared" si="11"/>
        <v>3667.1</v>
      </c>
      <c r="N58" s="141"/>
    </row>
    <row r="59" spans="1:14" ht="45" customHeight="1" x14ac:dyDescent="0.35">
      <c r="A59" s="63" t="s">
        <v>26</v>
      </c>
      <c r="B59" s="35" t="s">
        <v>27</v>
      </c>
      <c r="C59" s="35">
        <v>1</v>
      </c>
      <c r="D59" s="109">
        <v>175</v>
      </c>
      <c r="E59" s="110"/>
      <c r="F59" s="111"/>
      <c r="G59" s="140">
        <v>0</v>
      </c>
      <c r="H59" s="141"/>
      <c r="I59" s="140">
        <v>0</v>
      </c>
      <c r="J59" s="141"/>
      <c r="K59" s="140">
        <f t="shared" ref="K59:K60" si="12">I59+G59</f>
        <v>0</v>
      </c>
      <c r="L59" s="141"/>
      <c r="M59" s="140">
        <f t="shared" ref="M59:M60" si="13">D59-K59</f>
        <v>175</v>
      </c>
      <c r="N59" s="141"/>
    </row>
    <row r="60" spans="1:14" ht="45" customHeight="1" thickBot="1" x14ac:dyDescent="0.4">
      <c r="A60" s="64" t="s">
        <v>28</v>
      </c>
      <c r="B60" s="35" t="s">
        <v>27</v>
      </c>
      <c r="C60" s="35">
        <v>1</v>
      </c>
      <c r="D60" s="129">
        <v>317</v>
      </c>
      <c r="E60" s="130"/>
      <c r="F60" s="131"/>
      <c r="G60" s="140">
        <v>0</v>
      </c>
      <c r="H60" s="141"/>
      <c r="I60" s="140">
        <v>160</v>
      </c>
      <c r="J60" s="141"/>
      <c r="K60" s="140">
        <f t="shared" si="12"/>
        <v>160</v>
      </c>
      <c r="L60" s="141"/>
      <c r="M60" s="140">
        <f t="shared" si="13"/>
        <v>157</v>
      </c>
      <c r="N60" s="141"/>
    </row>
    <row r="61" spans="1:14" ht="45" customHeight="1" thickTop="1" thickBot="1" x14ac:dyDescent="0.35">
      <c r="A61" s="59" t="s">
        <v>29</v>
      </c>
      <c r="B61" s="36"/>
      <c r="C61" s="37"/>
      <c r="D61" s="103">
        <f>SUM(D56:D60)</f>
        <v>8107.7</v>
      </c>
      <c r="E61" s="104"/>
      <c r="F61" s="105"/>
      <c r="G61" s="148">
        <f>SUM(H56:H60)</f>
        <v>0</v>
      </c>
      <c r="H61" s="149"/>
      <c r="I61" s="148">
        <f>SUM(J56:J60)</f>
        <v>0</v>
      </c>
      <c r="J61" s="149"/>
      <c r="K61" s="148">
        <f>SUM(L56:L60)</f>
        <v>0</v>
      </c>
      <c r="L61" s="149"/>
      <c r="M61" s="148">
        <f>SUM(M56:M60)</f>
        <v>7947.7</v>
      </c>
      <c r="N61" s="149"/>
    </row>
    <row r="62" spans="1:14" ht="45" customHeight="1" thickTop="1" x14ac:dyDescent="0.25"/>
    <row r="63" spans="1:14" ht="40.5" customHeight="1" x14ac:dyDescent="0.25"/>
    <row r="64" spans="1:14" ht="19.5" customHeight="1" x14ac:dyDescent="0.3">
      <c r="G64" s="3"/>
    </row>
    <row r="65" spans="7:7" ht="19.5" customHeight="1" x14ac:dyDescent="0.25"/>
    <row r="66" spans="7:7" ht="19.5" customHeight="1" x14ac:dyDescent="0.3">
      <c r="G66" s="3"/>
    </row>
    <row r="67" spans="7:7" ht="35.25" customHeight="1" x14ac:dyDescent="0.3">
      <c r="G67" s="3"/>
    </row>
    <row r="68" spans="7:7" ht="19.5" customHeight="1" x14ac:dyDescent="0.3">
      <c r="G68" s="3"/>
    </row>
    <row r="69" spans="7:7" ht="18.75" x14ac:dyDescent="0.3">
      <c r="G69" s="3"/>
    </row>
    <row r="70" spans="7:7" ht="18.75" x14ac:dyDescent="0.3">
      <c r="G70" s="3"/>
    </row>
    <row r="71" spans="7:7" ht="18.75" x14ac:dyDescent="0.3">
      <c r="G71" s="3"/>
    </row>
    <row r="72" spans="7:7" ht="18.75" x14ac:dyDescent="0.3">
      <c r="G72" s="3"/>
    </row>
    <row r="73" spans="7:7" ht="18.75" x14ac:dyDescent="0.3">
      <c r="G73" s="3"/>
    </row>
    <row r="74" spans="7:7" ht="18.75" x14ac:dyDescent="0.3">
      <c r="G74" s="3"/>
    </row>
    <row r="75" spans="7:7" ht="18.75" x14ac:dyDescent="0.3">
      <c r="G75" s="3"/>
    </row>
    <row r="76" spans="7:7" ht="18.75" x14ac:dyDescent="0.3">
      <c r="G76" s="3"/>
    </row>
    <row r="77" spans="7:7" ht="18.75" x14ac:dyDescent="0.3">
      <c r="G77" s="3"/>
    </row>
    <row r="78" spans="7:7" ht="18.75" x14ac:dyDescent="0.3">
      <c r="G78" s="3"/>
    </row>
    <row r="79" spans="7:7" ht="18.75" x14ac:dyDescent="0.3">
      <c r="G79" s="3"/>
    </row>
  </sheetData>
  <mergeCells count="219">
    <mergeCell ref="D14:E14"/>
    <mergeCell ref="B3:C3"/>
    <mergeCell ref="K56:L56"/>
    <mergeCell ref="K59:L59"/>
    <mergeCell ref="K60:L60"/>
    <mergeCell ref="M56:N56"/>
    <mergeCell ref="M59:N59"/>
    <mergeCell ref="M60:N60"/>
    <mergeCell ref="M61:N61"/>
    <mergeCell ref="K61:L61"/>
    <mergeCell ref="I61:J61"/>
    <mergeCell ref="I57:J57"/>
    <mergeCell ref="K57:L57"/>
    <mergeCell ref="M57:N57"/>
    <mergeCell ref="I58:J58"/>
    <mergeCell ref="K58:L58"/>
    <mergeCell ref="M58:N58"/>
    <mergeCell ref="I59:J59"/>
    <mergeCell ref="D56:F56"/>
    <mergeCell ref="D59:F59"/>
    <mergeCell ref="D60:F60"/>
    <mergeCell ref="D61:F61"/>
    <mergeCell ref="G56:H56"/>
    <mergeCell ref="G59:H59"/>
    <mergeCell ref="G60:H60"/>
    <mergeCell ref="I56:J56"/>
    <mergeCell ref="I60:J60"/>
    <mergeCell ref="G61:H61"/>
    <mergeCell ref="D57:F57"/>
    <mergeCell ref="G57:H57"/>
    <mergeCell ref="D58:F58"/>
    <mergeCell ref="G58:H58"/>
    <mergeCell ref="K53:L53"/>
    <mergeCell ref="K54:L54"/>
    <mergeCell ref="I54:J54"/>
    <mergeCell ref="G54:H54"/>
    <mergeCell ref="M51:N51"/>
    <mergeCell ref="M52:N52"/>
    <mergeCell ref="M53:N53"/>
    <mergeCell ref="M54:N54"/>
    <mergeCell ref="D47:F47"/>
    <mergeCell ref="D48:F48"/>
    <mergeCell ref="D49:F49"/>
    <mergeCell ref="G47:H47"/>
    <mergeCell ref="G48:H48"/>
    <mergeCell ref="G49:H49"/>
    <mergeCell ref="I47:J47"/>
    <mergeCell ref="I48:J48"/>
    <mergeCell ref="I49:J49"/>
    <mergeCell ref="K47:L47"/>
    <mergeCell ref="K48:L48"/>
    <mergeCell ref="K49:L49"/>
    <mergeCell ref="M47:N47"/>
    <mergeCell ref="M48:N48"/>
    <mergeCell ref="M49:N49"/>
    <mergeCell ref="D53:F53"/>
    <mergeCell ref="D54:F54"/>
    <mergeCell ref="G51:H51"/>
    <mergeCell ref="G52:H52"/>
    <mergeCell ref="G53:H53"/>
    <mergeCell ref="I51:J51"/>
    <mergeCell ref="I52:J52"/>
    <mergeCell ref="I53:J53"/>
    <mergeCell ref="M42:N42"/>
    <mergeCell ref="M43:N43"/>
    <mergeCell ref="M44:N44"/>
    <mergeCell ref="K45:L45"/>
    <mergeCell ref="M45:N45"/>
    <mergeCell ref="D45:F45"/>
    <mergeCell ref="D51:F51"/>
    <mergeCell ref="D52:F52"/>
    <mergeCell ref="K51:L51"/>
    <mergeCell ref="K52:L52"/>
    <mergeCell ref="G45:H45"/>
    <mergeCell ref="I42:J42"/>
    <mergeCell ref="I43:J43"/>
    <mergeCell ref="I44:J44"/>
    <mergeCell ref="I45:J45"/>
    <mergeCell ref="K42:L42"/>
    <mergeCell ref="K43:L43"/>
    <mergeCell ref="K44:L44"/>
    <mergeCell ref="D42:F42"/>
    <mergeCell ref="D43:F43"/>
    <mergeCell ref="D44:F44"/>
    <mergeCell ref="G42:H42"/>
    <mergeCell ref="G43:H43"/>
    <mergeCell ref="G44:H44"/>
    <mergeCell ref="D40:F40"/>
    <mergeCell ref="G40:H40"/>
    <mergeCell ref="I40:J40"/>
    <mergeCell ref="K40:L40"/>
    <mergeCell ref="M40:N40"/>
    <mergeCell ref="D29:F29"/>
    <mergeCell ref="G29:H29"/>
    <mergeCell ref="I29:J29"/>
    <mergeCell ref="K29:L29"/>
    <mergeCell ref="M29:N29"/>
    <mergeCell ref="G37:H37"/>
    <mergeCell ref="I37:J37"/>
    <mergeCell ref="K37:L37"/>
    <mergeCell ref="M37:N37"/>
    <mergeCell ref="D38:F38"/>
    <mergeCell ref="G38:H38"/>
    <mergeCell ref="I38:J38"/>
    <mergeCell ref="K38:L38"/>
    <mergeCell ref="M38:N38"/>
    <mergeCell ref="D32:F32"/>
    <mergeCell ref="D33:F33"/>
    <mergeCell ref="D34:F34"/>
    <mergeCell ref="D35:F35"/>
    <mergeCell ref="D36:F36"/>
    <mergeCell ref="D39:F39"/>
    <mergeCell ref="D23:F23"/>
    <mergeCell ref="D26:F26"/>
    <mergeCell ref="D27:F27"/>
    <mergeCell ref="D28:F28"/>
    <mergeCell ref="D30:F30"/>
    <mergeCell ref="D31:F31"/>
    <mergeCell ref="D37:F37"/>
    <mergeCell ref="M32:N32"/>
    <mergeCell ref="M33:N33"/>
    <mergeCell ref="M19:N19"/>
    <mergeCell ref="M20:N20"/>
    <mergeCell ref="M21:N21"/>
    <mergeCell ref="M22:N22"/>
    <mergeCell ref="M23:N23"/>
    <mergeCell ref="M26:N26"/>
    <mergeCell ref="K32:L32"/>
    <mergeCell ref="K33:L33"/>
    <mergeCell ref="D17:F17"/>
    <mergeCell ref="D18:F18"/>
    <mergeCell ref="D19:F19"/>
    <mergeCell ref="D20:F20"/>
    <mergeCell ref="D21:F21"/>
    <mergeCell ref="D22:F22"/>
    <mergeCell ref="M27:N27"/>
    <mergeCell ref="M28:N28"/>
    <mergeCell ref="M30:N30"/>
    <mergeCell ref="I19:J19"/>
    <mergeCell ref="I20:J20"/>
    <mergeCell ref="I21:J21"/>
    <mergeCell ref="I22:J22"/>
    <mergeCell ref="I23:J23"/>
    <mergeCell ref="I26:J26"/>
    <mergeCell ref="K34:L34"/>
    <mergeCell ref="K35:L35"/>
    <mergeCell ref="K36:L36"/>
    <mergeCell ref="M17:N17"/>
    <mergeCell ref="M18:N18"/>
    <mergeCell ref="K23:L23"/>
    <mergeCell ref="G32:H32"/>
    <mergeCell ref="G17:H17"/>
    <mergeCell ref="G18:H18"/>
    <mergeCell ref="G19:H19"/>
    <mergeCell ref="G20:H20"/>
    <mergeCell ref="G21:H21"/>
    <mergeCell ref="G22:H22"/>
    <mergeCell ref="G26:H26"/>
    <mergeCell ref="G27:H27"/>
    <mergeCell ref="G28:H28"/>
    <mergeCell ref="G30:H30"/>
    <mergeCell ref="G31:H31"/>
    <mergeCell ref="K17:L17"/>
    <mergeCell ref="K18:L18"/>
    <mergeCell ref="K19:L19"/>
    <mergeCell ref="K20:L20"/>
    <mergeCell ref="K21:L21"/>
    <mergeCell ref="K22:L22"/>
    <mergeCell ref="I27:J27"/>
    <mergeCell ref="I28:J28"/>
    <mergeCell ref="I30:J30"/>
    <mergeCell ref="A50:N50"/>
    <mergeCell ref="G12:H13"/>
    <mergeCell ref="I12:J13"/>
    <mergeCell ref="K12:L13"/>
    <mergeCell ref="M12:N13"/>
    <mergeCell ref="A16:N16"/>
    <mergeCell ref="A41:N41"/>
    <mergeCell ref="D24:F24"/>
    <mergeCell ref="G24:H24"/>
    <mergeCell ref="I24:J24"/>
    <mergeCell ref="K24:L24"/>
    <mergeCell ref="M24:N24"/>
    <mergeCell ref="D25:F25"/>
    <mergeCell ref="G25:H25"/>
    <mergeCell ref="I25:J25"/>
    <mergeCell ref="K25:L25"/>
    <mergeCell ref="M25:N25"/>
    <mergeCell ref="G33:H33"/>
    <mergeCell ref="G15:H15"/>
    <mergeCell ref="I15:J15"/>
    <mergeCell ref="K15:L15"/>
    <mergeCell ref="M15:N15"/>
    <mergeCell ref="I17:J17"/>
    <mergeCell ref="I18:J18"/>
    <mergeCell ref="G36:H36"/>
    <mergeCell ref="G39:H39"/>
    <mergeCell ref="G23:H23"/>
    <mergeCell ref="K26:L26"/>
    <mergeCell ref="K27:L27"/>
    <mergeCell ref="K28:L28"/>
    <mergeCell ref="K30:L30"/>
    <mergeCell ref="K31:L31"/>
    <mergeCell ref="A46:N46"/>
    <mergeCell ref="I34:J34"/>
    <mergeCell ref="I35:J35"/>
    <mergeCell ref="G34:H34"/>
    <mergeCell ref="G35:H35"/>
    <mergeCell ref="I36:J36"/>
    <mergeCell ref="I39:J39"/>
    <mergeCell ref="I31:J31"/>
    <mergeCell ref="I32:J32"/>
    <mergeCell ref="I33:J33"/>
    <mergeCell ref="K39:L39"/>
    <mergeCell ref="M34:N34"/>
    <mergeCell ref="M35:N35"/>
    <mergeCell ref="M36:N36"/>
    <mergeCell ref="M39:N39"/>
    <mergeCell ref="M31:N31"/>
  </mergeCells>
  <phoneticPr fontId="19" type="noConversion"/>
  <pageMargins left="0.70866141732283472" right="0.70866141732283472" top="0.78740157480314965" bottom="0.78740157480314965" header="0.31496062992125984" footer="0.31496062992125984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Stavební Část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2021-03-25T14:35:12Z</dcterms:created>
  <dcterms:modified xsi:type="dcterms:W3CDTF">2021-05-06T12:26:00Z</dcterms:modified>
</cp:coreProperties>
</file>